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05" windowHeight="9435"/>
  </bookViews>
  <sheets>
    <sheet name="физика" sheetId="7" r:id="rId1"/>
  </sheets>
  <definedNames>
    <definedName name="_xlnm._FilterDatabase" localSheetId="0" hidden="1">физика!#REF!</definedName>
    <definedName name="_xlnm.Print_Titles" localSheetId="0">физика!$4:$6</definedName>
  </definedNames>
  <calcPr calcId="144525" calcOnSave="0"/>
</workbook>
</file>

<file path=xl/calcChain.xml><?xml version="1.0" encoding="utf-8"?>
<calcChain xmlns="http://schemas.openxmlformats.org/spreadsheetml/2006/main">
  <c r="G47" i="7" l="1"/>
  <c r="I47" i="7" s="1"/>
  <c r="G83" i="7"/>
  <c r="I83" i="7" s="1"/>
  <c r="G84" i="7"/>
  <c r="I84" i="7" s="1"/>
  <c r="G80" i="7"/>
  <c r="I80" i="7" s="1"/>
  <c r="G82" i="7"/>
  <c r="I82" i="7" s="1"/>
  <c r="G79" i="7"/>
  <c r="I79" i="7" s="1"/>
  <c r="G78" i="7"/>
  <c r="I78" i="7" s="1"/>
  <c r="G76" i="7"/>
  <c r="I76" i="7" s="1"/>
  <c r="G81" i="7"/>
  <c r="I81" i="7" s="1"/>
  <c r="G77" i="7"/>
  <c r="I77" i="7" s="1"/>
  <c r="G8" i="7" l="1"/>
  <c r="I8" i="7" s="1"/>
  <c r="G7" i="7"/>
  <c r="I7" i="7" s="1"/>
  <c r="G69" i="7" l="1"/>
  <c r="I69" i="7" s="1"/>
  <c r="G70" i="7"/>
  <c r="I70" i="7" s="1"/>
  <c r="G68" i="7"/>
  <c r="I68" i="7" s="1"/>
  <c r="G75" i="7"/>
  <c r="I75" i="7" s="1"/>
  <c r="G73" i="7"/>
  <c r="I73" i="7" s="1"/>
  <c r="G64" i="7"/>
  <c r="I64" i="7" s="1"/>
  <c r="G72" i="7"/>
  <c r="I72" i="7" s="1"/>
  <c r="G71" i="7"/>
  <c r="I71" i="7" s="1"/>
  <c r="G63" i="7"/>
  <c r="I63" i="7" s="1"/>
  <c r="G65" i="7"/>
  <c r="I65" i="7" s="1"/>
  <c r="G66" i="7"/>
  <c r="I66" i="7" s="1"/>
  <c r="G74" i="7"/>
  <c r="I74" i="7" s="1"/>
  <c r="G67" i="7"/>
  <c r="I67" i="7" s="1"/>
  <c r="G49" i="7" l="1"/>
  <c r="I49" i="7" s="1"/>
  <c r="G48" i="7"/>
  <c r="I48" i="7" s="1"/>
  <c r="G59" i="7"/>
  <c r="I59" i="7" s="1"/>
  <c r="G58" i="7"/>
  <c r="I58" i="7" s="1"/>
  <c r="G46" i="7"/>
  <c r="I46" i="7" s="1"/>
  <c r="G45" i="7"/>
  <c r="I45" i="7" s="1"/>
  <c r="G51" i="7"/>
  <c r="I51" i="7" s="1"/>
  <c r="G54" i="7"/>
  <c r="I54" i="7" s="1"/>
  <c r="G52" i="7"/>
  <c r="I52" i="7" s="1"/>
  <c r="G62" i="7"/>
  <c r="I62" i="7" s="1"/>
  <c r="G55" i="7"/>
  <c r="I55" i="7" s="1"/>
  <c r="G50" i="7"/>
  <c r="I50" i="7" s="1"/>
  <c r="G57" i="7"/>
  <c r="I57" i="7" s="1"/>
  <c r="G53" i="7"/>
  <c r="I53" i="7" s="1"/>
  <c r="G61" i="7"/>
  <c r="I61" i="7" s="1"/>
  <c r="G60" i="7"/>
  <c r="I60" i="7" s="1"/>
  <c r="G56" i="7"/>
  <c r="I56" i="7" s="1"/>
  <c r="G34" i="7"/>
  <c r="I34" i="7" s="1"/>
  <c r="G18" i="7"/>
  <c r="I18" i="7" s="1"/>
  <c r="G17" i="7"/>
  <c r="I17" i="7" s="1"/>
  <c r="G16" i="7"/>
  <c r="I16" i="7" s="1"/>
  <c r="G25" i="7"/>
  <c r="I25" i="7" s="1"/>
  <c r="G24" i="7"/>
  <c r="I24" i="7" s="1"/>
  <c r="G26" i="7"/>
  <c r="I26" i="7" s="1"/>
  <c r="G27" i="7"/>
  <c r="I27" i="7" s="1"/>
  <c r="G11" i="7"/>
  <c r="I11" i="7" s="1"/>
  <c r="G13" i="7"/>
  <c r="I13" i="7" s="1"/>
  <c r="G32" i="7"/>
  <c r="I32" i="7" s="1"/>
  <c r="G21" i="7"/>
  <c r="I21" i="7" s="1"/>
  <c r="G28" i="7"/>
  <c r="I28" i="7" s="1"/>
  <c r="G10" i="7"/>
  <c r="I10" i="7" s="1"/>
  <c r="G37" i="7"/>
  <c r="I37" i="7" s="1"/>
  <c r="G38" i="7"/>
  <c r="I38" i="7" s="1"/>
  <c r="G39" i="7"/>
  <c r="I39" i="7" s="1"/>
  <c r="G22" i="7"/>
  <c r="I22" i="7" s="1"/>
  <c r="G40" i="7"/>
  <c r="I40" i="7" s="1"/>
  <c r="G23" i="7"/>
  <c r="I23" i="7" s="1"/>
  <c r="G41" i="7"/>
  <c r="I41" i="7" s="1"/>
  <c r="G43" i="7"/>
  <c r="I43" i="7" s="1"/>
  <c r="G29" i="7"/>
  <c r="I29" i="7" s="1"/>
  <c r="G44" i="7"/>
  <c r="I44" i="7" s="1"/>
  <c r="G36" i="7"/>
  <c r="I36" i="7" s="1"/>
  <c r="G31" i="7"/>
  <c r="I31" i="7" s="1"/>
  <c r="G33" i="7"/>
  <c r="I33" i="7" s="1"/>
  <c r="G19" i="7"/>
  <c r="I19" i="7" s="1"/>
  <c r="G35" i="7"/>
  <c r="I35" i="7" s="1"/>
  <c r="G42" i="7"/>
  <c r="I42" i="7" s="1"/>
  <c r="G15" i="7"/>
  <c r="I15" i="7" s="1"/>
  <c r="G14" i="7"/>
  <c r="I14" i="7" s="1"/>
  <c r="G20" i="7"/>
  <c r="I20" i="7" s="1"/>
  <c r="G12" i="7"/>
  <c r="I12" i="7" s="1"/>
  <c r="G30" i="7"/>
  <c r="I30" i="7" s="1"/>
  <c r="G9" i="7"/>
  <c r="I9" i="7" s="1"/>
</calcChain>
</file>

<file path=xl/sharedStrings.xml><?xml version="1.0" encoding="utf-8"?>
<sst xmlns="http://schemas.openxmlformats.org/spreadsheetml/2006/main" count="803" uniqueCount="295">
  <si>
    <t>ПРОТОКОЛ</t>
  </si>
  <si>
    <t>шифр</t>
  </si>
  <si>
    <t xml:space="preserve">общее количество баллов </t>
  </si>
  <si>
    <t>место</t>
  </si>
  <si>
    <t>количество баллов за задания*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</si>
  <si>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</si>
  <si>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</si>
  <si>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</si>
  <si>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</si>
  <si>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</si>
  <si>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</si>
  <si>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</si>
  <si>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</si>
  <si>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</si>
  <si>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максимум:</t>
  </si>
  <si>
    <t>% от максимума</t>
  </si>
  <si>
    <t>Члены жюри:</t>
  </si>
  <si>
    <t>статус: победитель, призер, участник</t>
  </si>
  <si>
    <t>Ф-07-01</t>
  </si>
  <si>
    <t>Ф-08-01</t>
  </si>
  <si>
    <t>Ф-07-02</t>
  </si>
  <si>
    <t>Ф-07-03</t>
  </si>
  <si>
    <t>Ф-07-04</t>
  </si>
  <si>
    <t>Ф-07-05</t>
  </si>
  <si>
    <t>Ф-07-06</t>
  </si>
  <si>
    <t>Ф-07-07</t>
  </si>
  <si>
    <t>Ф-07-08</t>
  </si>
  <si>
    <t>Ф-07-09</t>
  </si>
  <si>
    <t>Ф-07-10</t>
  </si>
  <si>
    <t>Ф-07-11</t>
  </si>
  <si>
    <t>Ф-07-12</t>
  </si>
  <si>
    <t>Ф-07-13</t>
  </si>
  <si>
    <t>Ф-07-14</t>
  </si>
  <si>
    <t>Ф-07-15</t>
  </si>
  <si>
    <t>Ф-07-16</t>
  </si>
  <si>
    <t>Ф-07-17</t>
  </si>
  <si>
    <t>Ф-07-18</t>
  </si>
  <si>
    <t>Ф-07-19</t>
  </si>
  <si>
    <t>Ф-07-20</t>
  </si>
  <si>
    <t>Ф-07-21</t>
  </si>
  <si>
    <t>Ф-07-22</t>
  </si>
  <si>
    <t>Ф-07-23</t>
  </si>
  <si>
    <t>Ф-07-24</t>
  </si>
  <si>
    <t>Ф-07-25</t>
  </si>
  <si>
    <t>Ф-07-26</t>
  </si>
  <si>
    <t>Ф-07-27</t>
  </si>
  <si>
    <t>Ф-07-28</t>
  </si>
  <si>
    <t>Ф-07-29</t>
  </si>
  <si>
    <t>Ф-07-30</t>
  </si>
  <si>
    <t>Ф-07-31</t>
  </si>
  <si>
    <t>Ф-07-32</t>
  </si>
  <si>
    <t>Ф-07-33</t>
  </si>
  <si>
    <t>Ф-07-34</t>
  </si>
  <si>
    <t>Ф-07-35</t>
  </si>
  <si>
    <t>Ф-07-36</t>
  </si>
  <si>
    <t>Ф-08-02</t>
  </si>
  <si>
    <t>Ф-08-03</t>
  </si>
  <si>
    <t>Ф-08-05</t>
  </si>
  <si>
    <t>Ф-08-06</t>
  </si>
  <si>
    <t>Ф-08-08</t>
  </si>
  <si>
    <t>Ф-08-09</t>
  </si>
  <si>
    <t>Ф-08-10</t>
  </si>
  <si>
    <t>Ф-08-11</t>
  </si>
  <si>
    <t>Ф-08-12</t>
  </si>
  <si>
    <t>Ф-08-13</t>
  </si>
  <si>
    <t>Ф-08-14</t>
  </si>
  <si>
    <t>Ф-08-16</t>
  </si>
  <si>
    <t>Ф-08-17</t>
  </si>
  <si>
    <t>Ф-08-18</t>
  </si>
  <si>
    <t>Ф-08-19</t>
  </si>
  <si>
    <t>Ф-08-20</t>
  </si>
  <si>
    <t>Ф-08-21</t>
  </si>
  <si>
    <t>Ф-09-01</t>
  </si>
  <si>
    <t>Ф-09-02</t>
  </si>
  <si>
    <t>Ф-09-03</t>
  </si>
  <si>
    <t>Ф-09-04</t>
  </si>
  <si>
    <t>Ф-09-05</t>
  </si>
  <si>
    <t>Ф-09-06</t>
  </si>
  <si>
    <t>Ф-09-07</t>
  </si>
  <si>
    <t>Ф-09-08</t>
  </si>
  <si>
    <t>Ф-09-09</t>
  </si>
  <si>
    <t>Ф-09-10</t>
  </si>
  <si>
    <t>Ф-09-11</t>
  </si>
  <si>
    <t>Ф-09-12</t>
  </si>
  <si>
    <t>Ф-09-13</t>
  </si>
  <si>
    <t>Ф-10-01</t>
  </si>
  <si>
    <t>Ф-10-02</t>
  </si>
  <si>
    <t>Ф-10-03</t>
  </si>
  <si>
    <t>Ф-10-04</t>
  </si>
  <si>
    <t>Ф-10-05</t>
  </si>
  <si>
    <t>Ф-10-06</t>
  </si>
  <si>
    <t>Ф-10-07</t>
  </si>
  <si>
    <t>Ф-11-01</t>
  </si>
  <si>
    <t>Ф-11-02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</si>
  <si>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физике </t>
    </r>
    <r>
      <rPr>
        <sz val="16"/>
        <rFont val="Times New Roman"/>
        <family val="1"/>
        <charset val="204"/>
      </rPr>
      <t>(2020-2021уч.г.)</t>
    </r>
  </si>
  <si>
    <t>Ф-05-01</t>
  </si>
  <si>
    <t>Ф-06-01</t>
  </si>
  <si>
    <t>4-6 кл. - 30 баллов, 7-9 кл. - 40 баллов, 10-11 кл. - 50 баллов</t>
  </si>
  <si>
    <t>победитель</t>
  </si>
  <si>
    <t>призер</t>
  </si>
  <si>
    <t>участник</t>
  </si>
  <si>
    <t xml:space="preserve">Колосова </t>
  </si>
  <si>
    <t>Виктория</t>
  </si>
  <si>
    <t>Николаевна</t>
  </si>
  <si>
    <t>МАОУ СОШ № 28</t>
  </si>
  <si>
    <t>Б</t>
  </si>
  <si>
    <t>Красовский</t>
  </si>
  <si>
    <t>Иван</t>
  </si>
  <si>
    <t>Г</t>
  </si>
  <si>
    <t>Науменя</t>
  </si>
  <si>
    <t>Андрей</t>
  </si>
  <si>
    <t>А</t>
  </si>
  <si>
    <t>Гаджиев</t>
  </si>
  <si>
    <t>Даниил</t>
  </si>
  <si>
    <t>Юрьевич</t>
  </si>
  <si>
    <t>Якунина</t>
  </si>
  <si>
    <t>Елена</t>
  </si>
  <si>
    <t>Владимировна</t>
  </si>
  <si>
    <t xml:space="preserve">Тунковская </t>
  </si>
  <si>
    <t>Дмитриевна</t>
  </si>
  <si>
    <t>Иванов</t>
  </si>
  <si>
    <t>Богдан</t>
  </si>
  <si>
    <t>Романович</t>
  </si>
  <si>
    <t>Сычугов</t>
  </si>
  <si>
    <t>Сергей</t>
  </si>
  <si>
    <t>Евгеньевич</t>
  </si>
  <si>
    <t>Приданин</t>
  </si>
  <si>
    <t>Александр</t>
  </si>
  <si>
    <t>Дмитриевич</t>
  </si>
  <si>
    <t>Каныбекова</t>
  </si>
  <si>
    <t>Асия</t>
  </si>
  <si>
    <t>Дамировна</t>
  </si>
  <si>
    <t xml:space="preserve">Мозжухина </t>
  </si>
  <si>
    <t>Вероника</t>
  </si>
  <si>
    <t>Ивановна</t>
  </si>
  <si>
    <t>Бидлингмаер</t>
  </si>
  <si>
    <t>Кристина</t>
  </si>
  <si>
    <t>Артуровна</t>
  </si>
  <si>
    <t>Киселева</t>
  </si>
  <si>
    <t>Мария</t>
  </si>
  <si>
    <t>Алексеевна</t>
  </si>
  <si>
    <t>Якунин</t>
  </si>
  <si>
    <t>Ярослав</t>
  </si>
  <si>
    <t>Владимирович</t>
  </si>
  <si>
    <t>Марченко</t>
  </si>
  <si>
    <t>Денис</t>
  </si>
  <si>
    <t>Александрович</t>
  </si>
  <si>
    <t>Павлючко</t>
  </si>
  <si>
    <t>Татьяна</t>
  </si>
  <si>
    <t>Игоренва</t>
  </si>
  <si>
    <t>Миллерс</t>
  </si>
  <si>
    <t>Алиса</t>
  </si>
  <si>
    <t>Александровна</t>
  </si>
  <si>
    <t>Гуськова</t>
  </si>
  <si>
    <t>Анна</t>
  </si>
  <si>
    <t>Геннадьевна</t>
  </si>
  <si>
    <t>Егорова</t>
  </si>
  <si>
    <t>Яна</t>
  </si>
  <si>
    <t>Константиновна</t>
  </si>
  <si>
    <t>Костылева</t>
  </si>
  <si>
    <t>Куликова</t>
  </si>
  <si>
    <t>Яковлевна</t>
  </si>
  <si>
    <t>Лаукерт</t>
  </si>
  <si>
    <t>Морозова</t>
  </si>
  <si>
    <t>Екатерина</t>
  </si>
  <si>
    <t>Евгеньевна</t>
  </si>
  <si>
    <t>Рыженко</t>
  </si>
  <si>
    <t>Анатольевна</t>
  </si>
  <si>
    <t>Станавичуте</t>
  </si>
  <si>
    <t>Надежда</t>
  </si>
  <si>
    <t>Вячеславовна</t>
  </si>
  <si>
    <t>Фесенко</t>
  </si>
  <si>
    <t>Серафима</t>
  </si>
  <si>
    <t>Хабибулина</t>
  </si>
  <si>
    <t>Инна</t>
  </si>
  <si>
    <t>Гришина</t>
  </si>
  <si>
    <t>Сергеевна</t>
  </si>
  <si>
    <t>Ковалева</t>
  </si>
  <si>
    <t>София</t>
  </si>
  <si>
    <t>К1</t>
  </si>
  <si>
    <t>К2</t>
  </si>
  <si>
    <t>Балян</t>
  </si>
  <si>
    <t>Арамис</t>
  </si>
  <si>
    <t>Артемович</t>
  </si>
  <si>
    <t>Гребенщиков</t>
  </si>
  <si>
    <t>Михаил</t>
  </si>
  <si>
    <t>Сергеевич</t>
  </si>
  <si>
    <t>Гребенщикова</t>
  </si>
  <si>
    <t>Даяна</t>
  </si>
  <si>
    <t>Сайфулина</t>
  </si>
  <si>
    <t>Елизавета</t>
  </si>
  <si>
    <t>Жидких</t>
  </si>
  <si>
    <t>Дмитрий</t>
  </si>
  <si>
    <t>Вячеславович</t>
  </si>
  <si>
    <t>Астапенко</t>
  </si>
  <si>
    <t>Георгий</t>
  </si>
  <si>
    <t>Андреевич</t>
  </si>
  <si>
    <t>Никита</t>
  </si>
  <si>
    <t>Задворная</t>
  </si>
  <si>
    <t>Гердюк</t>
  </si>
  <si>
    <t>Ксения</t>
  </si>
  <si>
    <t>В</t>
  </si>
  <si>
    <t>Кислый</t>
  </si>
  <si>
    <t>Артем</t>
  </si>
  <si>
    <t>Михайловна</t>
  </si>
  <si>
    <t>Авилова</t>
  </si>
  <si>
    <t>Эрика</t>
  </si>
  <si>
    <t xml:space="preserve">Недоступ </t>
  </si>
  <si>
    <t>Софья</t>
  </si>
  <si>
    <t>Сапон</t>
  </si>
  <si>
    <t>Лаврентий</t>
  </si>
  <si>
    <t>Ковалев</t>
  </si>
  <si>
    <t>Воронцова</t>
  </si>
  <si>
    <t>Денисовна</t>
  </si>
  <si>
    <t>Омаров</t>
  </si>
  <si>
    <t>Расул</t>
  </si>
  <si>
    <t>Русланович</t>
  </si>
  <si>
    <t>Биркин</t>
  </si>
  <si>
    <t>Семен</t>
  </si>
  <si>
    <t>Витальевич</t>
  </si>
  <si>
    <t>Шидишките</t>
  </si>
  <si>
    <t>Васильев</t>
  </si>
  <si>
    <t>Максим</t>
  </si>
  <si>
    <t>Владиславович</t>
  </si>
  <si>
    <t>Овсянников</t>
  </si>
  <si>
    <t>Данила</t>
  </si>
  <si>
    <t>Васильева</t>
  </si>
  <si>
    <t>Брылева</t>
  </si>
  <si>
    <t>Наталья</t>
  </si>
  <si>
    <t>Зайцева</t>
  </si>
  <si>
    <t>Максимовна</t>
  </si>
  <si>
    <t>Горбачева</t>
  </si>
  <si>
    <t>Арианна</t>
  </si>
  <si>
    <t>Армановна</t>
  </si>
  <si>
    <t>Кнер</t>
  </si>
  <si>
    <t>Себастиан</t>
  </si>
  <si>
    <t>Зубарева</t>
  </si>
  <si>
    <t>Самойлова</t>
  </si>
  <si>
    <t>Святославовна</t>
  </si>
  <si>
    <t>Герганкин</t>
  </si>
  <si>
    <t>Лапаева</t>
  </si>
  <si>
    <t>Ангелина</t>
  </si>
  <si>
    <t>Труфанова</t>
  </si>
  <si>
    <t>Дарья</t>
  </si>
  <si>
    <t>Жиров</t>
  </si>
  <si>
    <t>Леонид</t>
  </si>
  <si>
    <t>Шипицин</t>
  </si>
  <si>
    <t>Дягтерев</t>
  </si>
  <si>
    <t>Ильич</t>
  </si>
  <si>
    <t>Краснова</t>
  </si>
  <si>
    <t>Алабин</t>
  </si>
  <si>
    <t>Степан</t>
  </si>
  <si>
    <t>Чернов</t>
  </si>
  <si>
    <t>Илья</t>
  </si>
  <si>
    <t>Константинович</t>
  </si>
  <si>
    <t>Дюсюмбаев</t>
  </si>
  <si>
    <t>Черемисова</t>
  </si>
  <si>
    <t>Марина</t>
  </si>
  <si>
    <t>Кравцов</t>
  </si>
  <si>
    <t>Лейман</t>
  </si>
  <si>
    <t>Сорокин</t>
  </si>
  <si>
    <t>Владислав</t>
  </si>
  <si>
    <t>Викторович</t>
  </si>
  <si>
    <t>Краснослободцева</t>
  </si>
  <si>
    <t xml:space="preserve">Людмила </t>
  </si>
  <si>
    <t>Викторовна</t>
  </si>
  <si>
    <t xml:space="preserve">Созонтов </t>
  </si>
  <si>
    <t>Соловьев</t>
  </si>
  <si>
    <t>Попов</t>
  </si>
  <si>
    <t>Кирилл</t>
  </si>
  <si>
    <t>Алексеевич</t>
  </si>
  <si>
    <t>Бабакехян</t>
  </si>
  <si>
    <t>Левович</t>
  </si>
  <si>
    <t>Замареев</t>
  </si>
  <si>
    <t>Денисович</t>
  </si>
  <si>
    <t>Такторов</t>
  </si>
  <si>
    <t>Евгений</t>
  </si>
  <si>
    <t>Олегович</t>
  </si>
  <si>
    <t>Мязин</t>
  </si>
  <si>
    <t>Вячеслав</t>
  </si>
  <si>
    <t>Волосатов</t>
  </si>
  <si>
    <t>Цветков</t>
  </si>
  <si>
    <t>Егор</t>
  </si>
  <si>
    <t>Председатель жюри  Бражкин А.А.</t>
  </si>
  <si>
    <t>Соловьев А.В</t>
  </si>
  <si>
    <t>Краснослободцева Л.В</t>
  </si>
  <si>
    <t>Победитель</t>
  </si>
  <si>
    <t>Призер</t>
  </si>
  <si>
    <t>Участник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</si>
  <si>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 МАОУ СОШ № 28</t>
    </r>
  </si>
  <si>
    <t>самообразование</t>
  </si>
  <si>
    <t>Станиславович</t>
  </si>
  <si>
    <t>Васильевна</t>
  </si>
  <si>
    <t>Леонидовна</t>
  </si>
  <si>
    <t>нет отчества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</si>
</sst>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11" fillId="0" borderId="0" xfId="0" applyFont="1" applyFill="1" applyBorder="1" applyAlignment="1"/>
    <xf numFmtId="0" fontId="1" fillId="0" borderId="0" xfId="0" applyFont="1" applyFill="1" applyBorder="1"/>
    <xf numFmtId="0" fontId="0" fillId="0" borderId="0" xfId="0" applyFill="1" applyBorder="1"/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 wrapText="1"/>
    </xf>
    <xf numFmtId="10" fontId="1" fillId="2" borderId="7" xfId="0" applyNumberFormat="1" applyFont="1" applyFill="1" applyBorder="1" applyAlignment="1">
      <alignment horizontal="center" wrapText="1"/>
    </xf>
    <xf numFmtId="10" fontId="1" fillId="0" borderId="7" xfId="0" applyNumberFormat="1" applyFont="1" applyFill="1" applyBorder="1" applyAlignment="1">
      <alignment horizontal="center" wrapText="1"/>
    </xf>
    <xf numFmtId="0" fontId="1" fillId="0" borderId="0" xfId="0" applyFont="1"/>
    <xf numFmtId="10" fontId="1" fillId="4" borderId="7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Alignment="1"/>
    <xf numFmtId="0" fontId="1" fillId="0" borderId="6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4" fillId="6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8"/>
  <sheetViews>
    <sheetView tabSelected="1" zoomScale="90" zoomScaleNormal="90" zoomScaleSheetLayoutView="75" workbookViewId="0">
      <selection activeCell="M59" activeCellId="2" sqref="M45 M47 M59"/>
    </sheetView>
  </sheetViews>
  <sheetFormatPr defaultColWidth="8.85546875" defaultRowHeight="15" x14ac:dyDescent="0.25"/>
  <cols>
    <col min="1" max="1" width="11.42578125" style="1" customWidth="1"/>
    <col min="2" max="6" width="5.28515625" style="18" customWidth="1"/>
    <col min="7" max="7" width="15.7109375" style="18" customWidth="1"/>
    <col min="8" max="8" width="7.85546875" style="18" customWidth="1"/>
    <col min="9" max="9" width="13.7109375" customWidth="1"/>
    <col min="10" max="10" width="15.28515625" customWidth="1"/>
    <col min="11" max="11" width="22" style="2" customWidth="1"/>
    <col min="12" max="12" width="19.140625" style="2" customWidth="1"/>
    <col min="13" max="13" width="27.42578125" style="2" customWidth="1"/>
    <col min="14" max="14" width="30.28515625" style="3" customWidth="1"/>
    <col min="15" max="15" width="7.42578125" style="10" customWidth="1"/>
    <col min="16" max="16" width="9.42578125" style="10" customWidth="1"/>
    <col min="17" max="17" width="24.85546875" style="2" customWidth="1"/>
    <col min="18" max="18" width="16.140625" style="2" customWidth="1"/>
    <col min="19" max="19" width="24.7109375" style="2" customWidth="1"/>
  </cols>
  <sheetData>
    <row r="1" spans="1:19" ht="18.75" x14ac:dyDescent="0.3">
      <c r="A1" s="20"/>
      <c r="B1" s="20"/>
      <c r="C1" s="20"/>
      <c r="D1" s="20"/>
      <c r="E1" s="20"/>
      <c r="F1" s="20"/>
      <c r="G1" s="20"/>
      <c r="H1" s="20"/>
      <c r="I1" s="13"/>
      <c r="K1" s="20" t="s">
        <v>0</v>
      </c>
      <c r="L1" s="14"/>
      <c r="M1" s="14"/>
      <c r="N1" s="20"/>
      <c r="O1" s="32"/>
      <c r="P1" s="32"/>
      <c r="Q1" s="14"/>
      <c r="R1" s="56" t="s">
        <v>98</v>
      </c>
      <c r="S1" s="33"/>
    </row>
    <row r="2" spans="1:19" ht="20.25" x14ac:dyDescent="0.3">
      <c r="A2" s="21"/>
      <c r="B2" s="21"/>
      <c r="C2" s="21"/>
      <c r="D2" s="21"/>
      <c r="E2" s="21"/>
      <c r="F2" s="21"/>
      <c r="G2" s="21"/>
      <c r="H2" s="20"/>
      <c r="I2" s="21"/>
      <c r="K2" s="34" t="s">
        <v>94</v>
      </c>
      <c r="L2" s="14"/>
      <c r="M2" s="14"/>
      <c r="N2" s="20"/>
      <c r="O2" s="32"/>
      <c r="P2" s="32"/>
      <c r="Q2" s="14"/>
      <c r="R2" s="57" t="s">
        <v>99</v>
      </c>
      <c r="S2" s="14"/>
    </row>
    <row r="3" spans="1:19" ht="18.75" x14ac:dyDescent="0.3">
      <c r="A3" s="68" t="s">
        <v>289</v>
      </c>
      <c r="B3" s="68"/>
      <c r="C3" s="68"/>
      <c r="D3" s="68"/>
      <c r="E3" s="68"/>
      <c r="F3" s="68"/>
      <c r="G3" s="68"/>
      <c r="H3" s="69"/>
      <c r="I3" s="69"/>
      <c r="J3" s="69"/>
      <c r="K3" s="69"/>
      <c r="L3" s="14" t="s">
        <v>14</v>
      </c>
      <c r="M3" s="35" t="s">
        <v>97</v>
      </c>
      <c r="N3" s="26"/>
      <c r="O3" s="36"/>
      <c r="P3" s="36"/>
      <c r="Q3" s="37"/>
      <c r="R3" s="58" t="s">
        <v>100</v>
      </c>
      <c r="S3" s="14"/>
    </row>
    <row r="4" spans="1:19" ht="18.75" customHeight="1" x14ac:dyDescent="0.25">
      <c r="A4" s="79" t="s">
        <v>1</v>
      </c>
      <c r="B4" s="89" t="s">
        <v>4</v>
      </c>
      <c r="C4" s="90"/>
      <c r="D4" s="90"/>
      <c r="E4" s="90"/>
      <c r="F4" s="90"/>
      <c r="G4" s="79" t="s">
        <v>2</v>
      </c>
      <c r="H4" s="79" t="s">
        <v>3</v>
      </c>
      <c r="I4" s="70" t="s">
        <v>15</v>
      </c>
      <c r="J4" s="70" t="s">
        <v>17</v>
      </c>
      <c r="K4" s="80" t="s">
        <v>8</v>
      </c>
      <c r="L4" s="83" t="s">
        <v>9</v>
      </c>
      <c r="M4" s="80" t="s">
        <v>10</v>
      </c>
      <c r="N4" s="73" t="s">
        <v>6</v>
      </c>
      <c r="O4" s="73" t="s">
        <v>5</v>
      </c>
      <c r="P4" s="86" t="s">
        <v>7</v>
      </c>
      <c r="Q4" s="76" t="s">
        <v>11</v>
      </c>
      <c r="R4" s="76" t="s">
        <v>12</v>
      </c>
      <c r="S4" s="76" t="s">
        <v>13</v>
      </c>
    </row>
    <row r="5" spans="1:19" ht="15" customHeight="1" x14ac:dyDescent="0.25">
      <c r="A5" s="79"/>
      <c r="B5" s="91"/>
      <c r="C5" s="92"/>
      <c r="D5" s="92"/>
      <c r="E5" s="92"/>
      <c r="F5" s="92"/>
      <c r="G5" s="79"/>
      <c r="H5" s="79"/>
      <c r="I5" s="71"/>
      <c r="J5" s="71"/>
      <c r="K5" s="81"/>
      <c r="L5" s="84"/>
      <c r="M5" s="81"/>
      <c r="N5" s="74"/>
      <c r="O5" s="74"/>
      <c r="P5" s="87"/>
      <c r="Q5" s="77"/>
      <c r="R5" s="77"/>
      <c r="S5" s="77"/>
    </row>
    <row r="6" spans="1:19" ht="36" customHeight="1" x14ac:dyDescent="0.3">
      <c r="A6" s="79"/>
      <c r="B6" s="31">
        <v>1</v>
      </c>
      <c r="C6" s="31">
        <v>2</v>
      </c>
      <c r="D6" s="31">
        <v>3</v>
      </c>
      <c r="E6" s="31">
        <v>4</v>
      </c>
      <c r="F6" s="31">
        <v>5</v>
      </c>
      <c r="G6" s="79"/>
      <c r="H6" s="79"/>
      <c r="I6" s="72"/>
      <c r="J6" s="72"/>
      <c r="K6" s="82"/>
      <c r="L6" s="85"/>
      <c r="M6" s="82"/>
      <c r="N6" s="75"/>
      <c r="O6" s="75"/>
      <c r="P6" s="88"/>
      <c r="Q6" s="78"/>
      <c r="R6" s="78"/>
      <c r="S6" s="78"/>
    </row>
    <row r="7" spans="1:19" s="54" customFormat="1" ht="17.25" customHeight="1" x14ac:dyDescent="0.3">
      <c r="A7" s="45" t="s">
        <v>95</v>
      </c>
      <c r="B7" s="45">
        <v>0</v>
      </c>
      <c r="C7" s="45">
        <v>6</v>
      </c>
      <c r="D7" s="45">
        <v>0</v>
      </c>
      <c r="E7" s="38"/>
      <c r="F7" s="38"/>
      <c r="G7" s="45">
        <f>B7+C7+D7</f>
        <v>6</v>
      </c>
      <c r="H7" s="45"/>
      <c r="I7" s="55">
        <f t="shared" ref="I7:I8" si="0">G7/30</f>
        <v>0.2</v>
      </c>
      <c r="J7" s="46" t="s">
        <v>100</v>
      </c>
      <c r="K7" s="47" t="s">
        <v>101</v>
      </c>
      <c r="L7" s="48" t="s">
        <v>102</v>
      </c>
      <c r="M7" s="47" t="s">
        <v>103</v>
      </c>
      <c r="N7" s="49" t="s">
        <v>104</v>
      </c>
      <c r="O7" s="49">
        <v>5</v>
      </c>
      <c r="P7" s="50" t="s">
        <v>180</v>
      </c>
      <c r="Q7" s="51" t="s">
        <v>290</v>
      </c>
      <c r="R7" s="51"/>
      <c r="S7" s="51"/>
    </row>
    <row r="8" spans="1:19" s="54" customFormat="1" ht="17.25" customHeight="1" x14ac:dyDescent="0.3">
      <c r="A8" s="61" t="s">
        <v>96</v>
      </c>
      <c r="B8" s="61">
        <v>0</v>
      </c>
      <c r="C8" s="61">
        <v>3</v>
      </c>
      <c r="D8" s="61">
        <v>0</v>
      </c>
      <c r="E8" s="38"/>
      <c r="F8" s="38"/>
      <c r="G8" s="61">
        <f>B8+C8+D8</f>
        <v>3</v>
      </c>
      <c r="H8" s="61"/>
      <c r="I8" s="53">
        <f t="shared" si="0"/>
        <v>0.1</v>
      </c>
      <c r="J8" s="58" t="s">
        <v>100</v>
      </c>
      <c r="K8" s="62" t="s">
        <v>106</v>
      </c>
      <c r="L8" s="63" t="s">
        <v>107</v>
      </c>
      <c r="M8" s="93" t="s">
        <v>186</v>
      </c>
      <c r="N8" s="59" t="s">
        <v>104</v>
      </c>
      <c r="O8" s="59">
        <v>6</v>
      </c>
      <c r="P8" s="64" t="s">
        <v>105</v>
      </c>
      <c r="Q8" s="60" t="s">
        <v>290</v>
      </c>
      <c r="R8" s="60"/>
      <c r="S8" s="60"/>
    </row>
    <row r="9" spans="1:19" s="13" customFormat="1" ht="17.25" customHeight="1" x14ac:dyDescent="0.3">
      <c r="A9" s="39" t="s">
        <v>18</v>
      </c>
      <c r="B9" s="39">
        <v>10</v>
      </c>
      <c r="C9" s="39">
        <v>10</v>
      </c>
      <c r="D9" s="39">
        <v>10</v>
      </c>
      <c r="E9" s="39">
        <v>10</v>
      </c>
      <c r="F9" s="38"/>
      <c r="G9" s="39">
        <f t="shared" ref="G9:G40" si="1">SUM(B9:E9)</f>
        <v>40</v>
      </c>
      <c r="H9" s="39"/>
      <c r="I9" s="52">
        <f t="shared" ref="I9:I40" si="2">G9/40</f>
        <v>1</v>
      </c>
      <c r="J9" s="40" t="s">
        <v>98</v>
      </c>
      <c r="K9" s="41" t="s">
        <v>109</v>
      </c>
      <c r="L9" s="42" t="s">
        <v>110</v>
      </c>
      <c r="M9" s="41" t="s">
        <v>291</v>
      </c>
      <c r="N9" s="43" t="s">
        <v>104</v>
      </c>
      <c r="O9" s="43">
        <v>7</v>
      </c>
      <c r="P9" s="44" t="s">
        <v>108</v>
      </c>
      <c r="Q9" s="66" t="s">
        <v>267</v>
      </c>
      <c r="R9" s="66" t="s">
        <v>127</v>
      </c>
      <c r="S9" s="66" t="s">
        <v>143</v>
      </c>
    </row>
    <row r="10" spans="1:19" s="13" customFormat="1" ht="17.25" customHeight="1" x14ac:dyDescent="0.3">
      <c r="A10" s="39" t="s">
        <v>33</v>
      </c>
      <c r="B10" s="39">
        <v>0</v>
      </c>
      <c r="C10" s="39">
        <v>0</v>
      </c>
      <c r="D10" s="39">
        <v>4</v>
      </c>
      <c r="E10" s="39">
        <v>10</v>
      </c>
      <c r="F10" s="38"/>
      <c r="G10" s="39">
        <f t="shared" si="1"/>
        <v>14</v>
      </c>
      <c r="H10" s="39"/>
      <c r="I10" s="52">
        <f t="shared" si="2"/>
        <v>0.35</v>
      </c>
      <c r="J10" s="40" t="s">
        <v>100</v>
      </c>
      <c r="K10" s="41" t="s">
        <v>150</v>
      </c>
      <c r="L10" s="42" t="s">
        <v>151</v>
      </c>
      <c r="M10" s="41" t="s">
        <v>152</v>
      </c>
      <c r="N10" s="43" t="s">
        <v>104</v>
      </c>
      <c r="O10" s="43">
        <v>7</v>
      </c>
      <c r="P10" s="44" t="s">
        <v>111</v>
      </c>
      <c r="Q10" s="66" t="s">
        <v>267</v>
      </c>
      <c r="R10" s="66" t="s">
        <v>127</v>
      </c>
      <c r="S10" s="66" t="s">
        <v>143</v>
      </c>
    </row>
    <row r="11" spans="1:19" s="13" customFormat="1" ht="18" customHeight="1" x14ac:dyDescent="0.3">
      <c r="A11" s="39" t="s">
        <v>28</v>
      </c>
      <c r="B11" s="39">
        <v>0</v>
      </c>
      <c r="C11" s="39">
        <v>0</v>
      </c>
      <c r="D11" s="39">
        <v>10</v>
      </c>
      <c r="E11" s="39">
        <v>3</v>
      </c>
      <c r="F11" s="38"/>
      <c r="G11" s="39">
        <f t="shared" si="1"/>
        <v>13</v>
      </c>
      <c r="H11" s="39"/>
      <c r="I11" s="52">
        <f t="shared" si="2"/>
        <v>0.32500000000000001</v>
      </c>
      <c r="J11" s="40" t="s">
        <v>100</v>
      </c>
      <c r="K11" s="41" t="s">
        <v>135</v>
      </c>
      <c r="L11" s="42" t="s">
        <v>136</v>
      </c>
      <c r="M11" s="41" t="s">
        <v>137</v>
      </c>
      <c r="N11" s="43" t="s">
        <v>104</v>
      </c>
      <c r="O11" s="43">
        <v>7</v>
      </c>
      <c r="P11" s="44" t="s">
        <v>111</v>
      </c>
      <c r="Q11" s="66" t="s">
        <v>267</v>
      </c>
      <c r="R11" s="66" t="s">
        <v>127</v>
      </c>
      <c r="S11" s="66" t="s">
        <v>143</v>
      </c>
    </row>
    <row r="12" spans="1:19" s="13" customFormat="1" ht="18" customHeight="1" x14ac:dyDescent="0.3">
      <c r="A12" s="39" t="s">
        <v>53</v>
      </c>
      <c r="B12" s="39">
        <v>10</v>
      </c>
      <c r="C12" s="39">
        <v>0</v>
      </c>
      <c r="D12" s="39">
        <v>0</v>
      </c>
      <c r="E12" s="39">
        <v>0</v>
      </c>
      <c r="F12" s="38"/>
      <c r="G12" s="39">
        <f t="shared" si="1"/>
        <v>10</v>
      </c>
      <c r="H12" s="39"/>
      <c r="I12" s="52">
        <f t="shared" si="2"/>
        <v>0.25</v>
      </c>
      <c r="J12" s="40" t="s">
        <v>100</v>
      </c>
      <c r="K12" s="41" t="s">
        <v>199</v>
      </c>
      <c r="L12" s="42" t="s">
        <v>200</v>
      </c>
      <c r="M12" s="41" t="s">
        <v>152</v>
      </c>
      <c r="N12" s="43" t="s">
        <v>104</v>
      </c>
      <c r="O12" s="43">
        <v>7</v>
      </c>
      <c r="P12" s="44" t="s">
        <v>179</v>
      </c>
      <c r="Q12" s="66" t="s">
        <v>267</v>
      </c>
      <c r="R12" s="66" t="s">
        <v>127</v>
      </c>
      <c r="S12" s="66" t="s">
        <v>143</v>
      </c>
    </row>
    <row r="13" spans="1:19" s="13" customFormat="1" ht="18" customHeight="1" x14ac:dyDescent="0.3">
      <c r="A13" s="39" t="s">
        <v>29</v>
      </c>
      <c r="B13" s="39">
        <v>0</v>
      </c>
      <c r="C13" s="39">
        <v>0</v>
      </c>
      <c r="D13" s="39">
        <v>10</v>
      </c>
      <c r="E13" s="39">
        <v>0</v>
      </c>
      <c r="F13" s="38"/>
      <c r="G13" s="39">
        <f t="shared" si="1"/>
        <v>10</v>
      </c>
      <c r="H13" s="39"/>
      <c r="I13" s="52">
        <f t="shared" si="2"/>
        <v>0.25</v>
      </c>
      <c r="J13" s="40" t="s">
        <v>100</v>
      </c>
      <c r="K13" s="41" t="s">
        <v>138</v>
      </c>
      <c r="L13" s="42" t="s">
        <v>139</v>
      </c>
      <c r="M13" s="41" t="s">
        <v>140</v>
      </c>
      <c r="N13" s="43" t="s">
        <v>104</v>
      </c>
      <c r="O13" s="43">
        <v>7</v>
      </c>
      <c r="P13" s="44" t="s">
        <v>111</v>
      </c>
      <c r="Q13" s="66" t="s">
        <v>267</v>
      </c>
      <c r="R13" s="66" t="s">
        <v>127</v>
      </c>
      <c r="S13" s="66" t="s">
        <v>143</v>
      </c>
    </row>
    <row r="14" spans="1:19" s="13" customFormat="1" ht="18" customHeight="1" x14ac:dyDescent="0.3">
      <c r="A14" s="39" t="s">
        <v>51</v>
      </c>
      <c r="B14" s="39">
        <v>6</v>
      </c>
      <c r="C14" s="39">
        <v>0</v>
      </c>
      <c r="D14" s="39">
        <v>0</v>
      </c>
      <c r="E14" s="39">
        <v>3</v>
      </c>
      <c r="F14" s="38"/>
      <c r="G14" s="39">
        <f t="shared" si="1"/>
        <v>9</v>
      </c>
      <c r="H14" s="39"/>
      <c r="I14" s="52">
        <f t="shared" si="2"/>
        <v>0.22500000000000001</v>
      </c>
      <c r="J14" s="40" t="s">
        <v>100</v>
      </c>
      <c r="K14" s="41" t="s">
        <v>194</v>
      </c>
      <c r="L14" s="42" t="s">
        <v>195</v>
      </c>
      <c r="M14" s="41" t="s">
        <v>196</v>
      </c>
      <c r="N14" s="43" t="s">
        <v>104</v>
      </c>
      <c r="O14" s="43">
        <v>7</v>
      </c>
      <c r="P14" s="44" t="s">
        <v>179</v>
      </c>
      <c r="Q14" s="66" t="s">
        <v>267</v>
      </c>
      <c r="R14" s="66" t="s">
        <v>127</v>
      </c>
      <c r="S14" s="66" t="s">
        <v>143</v>
      </c>
    </row>
    <row r="15" spans="1:19" s="13" customFormat="1" ht="18" customHeight="1" x14ac:dyDescent="0.3">
      <c r="A15" s="39" t="s">
        <v>50</v>
      </c>
      <c r="B15" s="39">
        <v>6</v>
      </c>
      <c r="C15" s="39">
        <v>0</v>
      </c>
      <c r="D15" s="39">
        <v>0</v>
      </c>
      <c r="E15" s="39">
        <v>3</v>
      </c>
      <c r="F15" s="38"/>
      <c r="G15" s="39">
        <f t="shared" si="1"/>
        <v>9</v>
      </c>
      <c r="H15" s="39"/>
      <c r="I15" s="52">
        <f t="shared" si="2"/>
        <v>0.22500000000000001</v>
      </c>
      <c r="J15" s="40" t="s">
        <v>100</v>
      </c>
      <c r="K15" s="41" t="s">
        <v>191</v>
      </c>
      <c r="L15" s="42" t="s">
        <v>192</v>
      </c>
      <c r="M15" s="41" t="s">
        <v>193</v>
      </c>
      <c r="N15" s="43" t="s">
        <v>104</v>
      </c>
      <c r="O15" s="43">
        <v>7</v>
      </c>
      <c r="P15" s="44" t="s">
        <v>179</v>
      </c>
      <c r="Q15" s="66" t="s">
        <v>267</v>
      </c>
      <c r="R15" s="66" t="s">
        <v>127</v>
      </c>
      <c r="S15" s="66" t="s">
        <v>143</v>
      </c>
    </row>
    <row r="16" spans="1:19" s="13" customFormat="1" ht="18" customHeight="1" x14ac:dyDescent="0.3">
      <c r="A16" s="39" t="s">
        <v>23</v>
      </c>
      <c r="B16" s="39">
        <v>3</v>
      </c>
      <c r="C16" s="39">
        <v>2</v>
      </c>
      <c r="D16" s="39">
        <v>0</v>
      </c>
      <c r="E16" s="39">
        <v>2</v>
      </c>
      <c r="F16" s="38"/>
      <c r="G16" s="39">
        <f t="shared" si="1"/>
        <v>7</v>
      </c>
      <c r="H16" s="39"/>
      <c r="I16" s="52">
        <f t="shared" si="2"/>
        <v>0.17499999999999999</v>
      </c>
      <c r="J16" s="40" t="s">
        <v>100</v>
      </c>
      <c r="K16" s="41" t="s">
        <v>120</v>
      </c>
      <c r="L16" s="42" t="s">
        <v>121</v>
      </c>
      <c r="M16" s="41" t="s">
        <v>122</v>
      </c>
      <c r="N16" s="43" t="s">
        <v>104</v>
      </c>
      <c r="O16" s="43">
        <v>7</v>
      </c>
      <c r="P16" s="44" t="s">
        <v>111</v>
      </c>
      <c r="Q16" s="66" t="s">
        <v>267</v>
      </c>
      <c r="R16" s="66" t="s">
        <v>127</v>
      </c>
      <c r="S16" s="66" t="s">
        <v>143</v>
      </c>
    </row>
    <row r="17" spans="1:19" s="13" customFormat="1" ht="18" customHeight="1" x14ac:dyDescent="0.3">
      <c r="A17" s="39" t="s">
        <v>22</v>
      </c>
      <c r="B17" s="39">
        <v>7</v>
      </c>
      <c r="C17" s="39">
        <v>0</v>
      </c>
      <c r="D17" s="39">
        <v>0</v>
      </c>
      <c r="E17" s="39">
        <v>0</v>
      </c>
      <c r="F17" s="38"/>
      <c r="G17" s="39">
        <f t="shared" si="1"/>
        <v>7</v>
      </c>
      <c r="H17" s="39"/>
      <c r="I17" s="52">
        <f t="shared" si="2"/>
        <v>0.17499999999999999</v>
      </c>
      <c r="J17" s="40" t="s">
        <v>100</v>
      </c>
      <c r="K17" s="41" t="s">
        <v>118</v>
      </c>
      <c r="L17" s="42" t="s">
        <v>102</v>
      </c>
      <c r="M17" s="41" t="s">
        <v>119</v>
      </c>
      <c r="N17" s="43" t="s">
        <v>104</v>
      </c>
      <c r="O17" s="43">
        <v>7</v>
      </c>
      <c r="P17" s="44" t="s">
        <v>111</v>
      </c>
      <c r="Q17" s="66" t="s">
        <v>267</v>
      </c>
      <c r="R17" s="66" t="s">
        <v>127</v>
      </c>
      <c r="S17" s="66" t="s">
        <v>143</v>
      </c>
    </row>
    <row r="18" spans="1:19" s="13" customFormat="1" ht="18" customHeight="1" x14ac:dyDescent="0.3">
      <c r="A18" s="39" t="s">
        <v>21</v>
      </c>
      <c r="B18" s="39">
        <v>7</v>
      </c>
      <c r="C18" s="39">
        <v>0</v>
      </c>
      <c r="D18" s="39">
        <v>0</v>
      </c>
      <c r="E18" s="39">
        <v>0</v>
      </c>
      <c r="F18" s="38"/>
      <c r="G18" s="39">
        <f t="shared" si="1"/>
        <v>7</v>
      </c>
      <c r="H18" s="39"/>
      <c r="I18" s="52">
        <f t="shared" si="2"/>
        <v>0.17499999999999999</v>
      </c>
      <c r="J18" s="40" t="s">
        <v>100</v>
      </c>
      <c r="K18" s="41" t="s">
        <v>115</v>
      </c>
      <c r="L18" s="42" t="s">
        <v>116</v>
      </c>
      <c r="M18" s="41" t="s">
        <v>117</v>
      </c>
      <c r="N18" s="43" t="s">
        <v>104</v>
      </c>
      <c r="O18" s="43">
        <v>7</v>
      </c>
      <c r="P18" s="44" t="s">
        <v>111</v>
      </c>
      <c r="Q18" s="66" t="s">
        <v>267</v>
      </c>
      <c r="R18" s="66" t="s">
        <v>127</v>
      </c>
      <c r="S18" s="66" t="s">
        <v>143</v>
      </c>
    </row>
    <row r="19" spans="1:19" s="13" customFormat="1" ht="18" customHeight="1" x14ac:dyDescent="0.3">
      <c r="A19" s="39" t="s">
        <v>47</v>
      </c>
      <c r="B19" s="39">
        <v>3</v>
      </c>
      <c r="C19" s="39">
        <v>0</v>
      </c>
      <c r="D19" s="39">
        <v>0</v>
      </c>
      <c r="E19" s="39">
        <v>3</v>
      </c>
      <c r="F19" s="38"/>
      <c r="G19" s="39">
        <f t="shared" si="1"/>
        <v>6</v>
      </c>
      <c r="H19" s="39"/>
      <c r="I19" s="52">
        <f t="shared" si="2"/>
        <v>0.15</v>
      </c>
      <c r="J19" s="40" t="s">
        <v>100</v>
      </c>
      <c r="K19" s="41" t="s">
        <v>184</v>
      </c>
      <c r="L19" s="42" t="s">
        <v>185</v>
      </c>
      <c r="M19" s="41" t="s">
        <v>186</v>
      </c>
      <c r="N19" s="43" t="s">
        <v>104</v>
      </c>
      <c r="O19" s="43">
        <v>7</v>
      </c>
      <c r="P19" s="44" t="s">
        <v>179</v>
      </c>
      <c r="Q19" s="66" t="s">
        <v>267</v>
      </c>
      <c r="R19" s="66" t="s">
        <v>127</v>
      </c>
      <c r="S19" s="66" t="s">
        <v>143</v>
      </c>
    </row>
    <row r="20" spans="1:19" s="13" customFormat="1" ht="18" customHeight="1" x14ac:dyDescent="0.3">
      <c r="A20" s="39" t="s">
        <v>52</v>
      </c>
      <c r="B20" s="39">
        <v>6</v>
      </c>
      <c r="C20" s="39">
        <v>0</v>
      </c>
      <c r="D20" s="39">
        <v>0</v>
      </c>
      <c r="E20" s="39">
        <v>0</v>
      </c>
      <c r="F20" s="38"/>
      <c r="G20" s="39">
        <f t="shared" si="1"/>
        <v>6</v>
      </c>
      <c r="H20" s="39"/>
      <c r="I20" s="52">
        <f t="shared" si="2"/>
        <v>0.15</v>
      </c>
      <c r="J20" s="40" t="s">
        <v>100</v>
      </c>
      <c r="K20" s="41" t="s">
        <v>198</v>
      </c>
      <c r="L20" s="42" t="s">
        <v>164</v>
      </c>
      <c r="M20" s="41" t="s">
        <v>292</v>
      </c>
      <c r="N20" s="43" t="s">
        <v>104</v>
      </c>
      <c r="O20" s="43">
        <v>7</v>
      </c>
      <c r="P20" s="44" t="s">
        <v>179</v>
      </c>
      <c r="Q20" s="66" t="s">
        <v>267</v>
      </c>
      <c r="R20" s="66" t="s">
        <v>127</v>
      </c>
      <c r="S20" s="66" t="s">
        <v>143</v>
      </c>
    </row>
    <row r="21" spans="1:19" s="13" customFormat="1" ht="18" customHeight="1" x14ac:dyDescent="0.3">
      <c r="A21" s="39" t="s">
        <v>31</v>
      </c>
      <c r="B21" s="39">
        <v>2</v>
      </c>
      <c r="C21" s="39">
        <v>2</v>
      </c>
      <c r="D21" s="39">
        <v>0</v>
      </c>
      <c r="E21" s="39">
        <v>2</v>
      </c>
      <c r="F21" s="38"/>
      <c r="G21" s="39">
        <f t="shared" si="1"/>
        <v>6</v>
      </c>
      <c r="H21" s="39"/>
      <c r="I21" s="52">
        <f t="shared" si="2"/>
        <v>0.15</v>
      </c>
      <c r="J21" s="40" t="s">
        <v>100</v>
      </c>
      <c r="K21" s="41" t="s">
        <v>144</v>
      </c>
      <c r="L21" s="42" t="s">
        <v>145</v>
      </c>
      <c r="M21" s="41" t="s">
        <v>146</v>
      </c>
      <c r="N21" s="43" t="s">
        <v>104</v>
      </c>
      <c r="O21" s="43">
        <v>7</v>
      </c>
      <c r="P21" s="44" t="s">
        <v>111</v>
      </c>
      <c r="Q21" s="66" t="s">
        <v>267</v>
      </c>
      <c r="R21" s="66" t="s">
        <v>127</v>
      </c>
      <c r="S21" s="66" t="s">
        <v>143</v>
      </c>
    </row>
    <row r="22" spans="1:19" s="13" customFormat="1" ht="18" customHeight="1" x14ac:dyDescent="0.3">
      <c r="A22" s="39" t="s">
        <v>37</v>
      </c>
      <c r="B22" s="39">
        <v>3</v>
      </c>
      <c r="C22" s="39">
        <v>2</v>
      </c>
      <c r="D22" s="39">
        <v>0</v>
      </c>
      <c r="E22" s="39">
        <v>0</v>
      </c>
      <c r="F22" s="38"/>
      <c r="G22" s="39">
        <f t="shared" si="1"/>
        <v>5</v>
      </c>
      <c r="H22" s="39"/>
      <c r="I22" s="52">
        <f t="shared" si="2"/>
        <v>0.125</v>
      </c>
      <c r="J22" s="40" t="s">
        <v>100</v>
      </c>
      <c r="K22" s="41" t="s">
        <v>160</v>
      </c>
      <c r="L22" s="42" t="s">
        <v>102</v>
      </c>
      <c r="M22" s="41" t="s">
        <v>152</v>
      </c>
      <c r="N22" s="43" t="s">
        <v>104</v>
      </c>
      <c r="O22" s="43">
        <v>7</v>
      </c>
      <c r="P22" s="44" t="s">
        <v>105</v>
      </c>
      <c r="Q22" s="66" t="s">
        <v>267</v>
      </c>
      <c r="R22" s="66" t="s">
        <v>127</v>
      </c>
      <c r="S22" s="66" t="s">
        <v>143</v>
      </c>
    </row>
    <row r="23" spans="1:19" s="13" customFormat="1" ht="18" customHeight="1" x14ac:dyDescent="0.3">
      <c r="A23" s="39" t="s">
        <v>39</v>
      </c>
      <c r="B23" s="39">
        <v>3</v>
      </c>
      <c r="C23" s="39">
        <v>0</v>
      </c>
      <c r="D23" s="39">
        <v>2</v>
      </c>
      <c r="E23" s="39">
        <v>0</v>
      </c>
      <c r="F23" s="38"/>
      <c r="G23" s="39">
        <f t="shared" si="1"/>
        <v>5</v>
      </c>
      <c r="H23" s="39"/>
      <c r="I23" s="52">
        <f t="shared" si="2"/>
        <v>0.125</v>
      </c>
      <c r="J23" s="40" t="s">
        <v>100</v>
      </c>
      <c r="K23" s="41" t="s">
        <v>163</v>
      </c>
      <c r="L23" s="42" t="s">
        <v>164</v>
      </c>
      <c r="M23" s="41" t="s">
        <v>165</v>
      </c>
      <c r="N23" s="43" t="s">
        <v>104</v>
      </c>
      <c r="O23" s="43">
        <v>7</v>
      </c>
      <c r="P23" s="44" t="s">
        <v>105</v>
      </c>
      <c r="Q23" s="66" t="s">
        <v>267</v>
      </c>
      <c r="R23" s="66" t="s">
        <v>127</v>
      </c>
      <c r="S23" s="66" t="s">
        <v>143</v>
      </c>
    </row>
    <row r="24" spans="1:19" s="13" customFormat="1" ht="18" customHeight="1" x14ac:dyDescent="0.3">
      <c r="A24" s="39" t="s">
        <v>25</v>
      </c>
      <c r="B24" s="39">
        <v>2</v>
      </c>
      <c r="C24" s="39">
        <v>3</v>
      </c>
      <c r="D24" s="39">
        <v>0</v>
      </c>
      <c r="E24" s="39">
        <v>0</v>
      </c>
      <c r="F24" s="38"/>
      <c r="G24" s="39">
        <f t="shared" si="1"/>
        <v>5</v>
      </c>
      <c r="H24" s="39"/>
      <c r="I24" s="52">
        <f t="shared" si="2"/>
        <v>0.125</v>
      </c>
      <c r="J24" s="40" t="s">
        <v>100</v>
      </c>
      <c r="K24" s="41" t="s">
        <v>126</v>
      </c>
      <c r="L24" s="42" t="s">
        <v>127</v>
      </c>
      <c r="M24" s="41" t="s">
        <v>128</v>
      </c>
      <c r="N24" s="43" t="s">
        <v>104</v>
      </c>
      <c r="O24" s="43">
        <v>7</v>
      </c>
      <c r="P24" s="44" t="s">
        <v>111</v>
      </c>
      <c r="Q24" s="66" t="s">
        <v>267</v>
      </c>
      <c r="R24" s="66" t="s">
        <v>127</v>
      </c>
      <c r="S24" s="66" t="s">
        <v>143</v>
      </c>
    </row>
    <row r="25" spans="1:19" s="13" customFormat="1" ht="18" customHeight="1" x14ac:dyDescent="0.3">
      <c r="A25" s="39" t="s">
        <v>24</v>
      </c>
      <c r="B25" s="39">
        <v>3</v>
      </c>
      <c r="C25" s="39">
        <v>2</v>
      </c>
      <c r="D25" s="39">
        <v>0</v>
      </c>
      <c r="E25" s="39">
        <v>0</v>
      </c>
      <c r="F25" s="38"/>
      <c r="G25" s="39">
        <f t="shared" si="1"/>
        <v>5</v>
      </c>
      <c r="H25" s="39"/>
      <c r="I25" s="52">
        <f t="shared" si="2"/>
        <v>0.125</v>
      </c>
      <c r="J25" s="40" t="s">
        <v>100</v>
      </c>
      <c r="K25" s="41" t="s">
        <v>123</v>
      </c>
      <c r="L25" s="42" t="s">
        <v>124</v>
      </c>
      <c r="M25" s="41" t="s">
        <v>125</v>
      </c>
      <c r="N25" s="43" t="s">
        <v>104</v>
      </c>
      <c r="O25" s="43">
        <v>7</v>
      </c>
      <c r="P25" s="44" t="s">
        <v>111</v>
      </c>
      <c r="Q25" s="66" t="s">
        <v>267</v>
      </c>
      <c r="R25" s="66" t="s">
        <v>127</v>
      </c>
      <c r="S25" s="66" t="s">
        <v>143</v>
      </c>
    </row>
    <row r="26" spans="1:19" s="13" customFormat="1" ht="18" customHeight="1" x14ac:dyDescent="0.3">
      <c r="A26" s="39" t="s">
        <v>26</v>
      </c>
      <c r="B26" s="39">
        <v>3</v>
      </c>
      <c r="C26" s="39">
        <v>0</v>
      </c>
      <c r="D26" s="39">
        <v>0</v>
      </c>
      <c r="E26" s="39">
        <v>0</v>
      </c>
      <c r="F26" s="38"/>
      <c r="G26" s="39">
        <f t="shared" si="1"/>
        <v>3</v>
      </c>
      <c r="H26" s="39"/>
      <c r="I26" s="52">
        <f t="shared" si="2"/>
        <v>7.4999999999999997E-2</v>
      </c>
      <c r="J26" s="40" t="s">
        <v>100</v>
      </c>
      <c r="K26" s="41" t="s">
        <v>129</v>
      </c>
      <c r="L26" s="42" t="s">
        <v>130</v>
      </c>
      <c r="M26" s="41" t="s">
        <v>131</v>
      </c>
      <c r="N26" s="43" t="s">
        <v>104</v>
      </c>
      <c r="O26" s="43">
        <v>7</v>
      </c>
      <c r="P26" s="44" t="s">
        <v>111</v>
      </c>
      <c r="Q26" s="66" t="s">
        <v>267</v>
      </c>
      <c r="R26" s="66" t="s">
        <v>127</v>
      </c>
      <c r="S26" s="66" t="s">
        <v>143</v>
      </c>
    </row>
    <row r="27" spans="1:19" s="13" customFormat="1" ht="18" customHeight="1" x14ac:dyDescent="0.3">
      <c r="A27" s="39" t="s">
        <v>27</v>
      </c>
      <c r="B27" s="39">
        <v>3</v>
      </c>
      <c r="C27" s="39">
        <v>0</v>
      </c>
      <c r="D27" s="39">
        <v>0</v>
      </c>
      <c r="E27" s="39">
        <v>0</v>
      </c>
      <c r="F27" s="38"/>
      <c r="G27" s="39">
        <f t="shared" si="1"/>
        <v>3</v>
      </c>
      <c r="H27" s="39"/>
      <c r="I27" s="52">
        <f t="shared" si="2"/>
        <v>7.4999999999999997E-2</v>
      </c>
      <c r="J27" s="40" t="s">
        <v>100</v>
      </c>
      <c r="K27" s="41" t="s">
        <v>132</v>
      </c>
      <c r="L27" s="42" t="s">
        <v>133</v>
      </c>
      <c r="M27" s="41" t="s">
        <v>134</v>
      </c>
      <c r="N27" s="43" t="s">
        <v>104</v>
      </c>
      <c r="O27" s="43">
        <v>7</v>
      </c>
      <c r="P27" s="44" t="s">
        <v>111</v>
      </c>
      <c r="Q27" s="66" t="s">
        <v>267</v>
      </c>
      <c r="R27" s="66" t="s">
        <v>127</v>
      </c>
      <c r="S27" s="66" t="s">
        <v>143</v>
      </c>
    </row>
    <row r="28" spans="1:19" s="13" customFormat="1" ht="18" customHeight="1" x14ac:dyDescent="0.3">
      <c r="A28" s="39" t="s">
        <v>32</v>
      </c>
      <c r="B28" s="39">
        <v>0</v>
      </c>
      <c r="C28" s="39">
        <v>0</v>
      </c>
      <c r="D28" s="39">
        <v>0</v>
      </c>
      <c r="E28" s="39">
        <v>3</v>
      </c>
      <c r="F28" s="38"/>
      <c r="G28" s="39">
        <f t="shared" si="1"/>
        <v>3</v>
      </c>
      <c r="H28" s="39"/>
      <c r="I28" s="52">
        <f t="shared" si="2"/>
        <v>7.4999999999999997E-2</v>
      </c>
      <c r="J28" s="40" t="s">
        <v>100</v>
      </c>
      <c r="K28" s="41" t="s">
        <v>147</v>
      </c>
      <c r="L28" s="41" t="s">
        <v>148</v>
      </c>
      <c r="M28" s="42" t="s">
        <v>149</v>
      </c>
      <c r="N28" s="43" t="s">
        <v>104</v>
      </c>
      <c r="O28" s="43">
        <v>7</v>
      </c>
      <c r="P28" s="44" t="s">
        <v>111</v>
      </c>
      <c r="Q28" s="66" t="s">
        <v>267</v>
      </c>
      <c r="R28" s="66" t="s">
        <v>127</v>
      </c>
      <c r="S28" s="66" t="s">
        <v>143</v>
      </c>
    </row>
    <row r="29" spans="1:19" s="13" customFormat="1" ht="18" customHeight="1" x14ac:dyDescent="0.3">
      <c r="A29" s="39" t="s">
        <v>42</v>
      </c>
      <c r="B29" s="39">
        <v>0</v>
      </c>
      <c r="C29" s="39">
        <v>3</v>
      </c>
      <c r="D29" s="39">
        <v>0</v>
      </c>
      <c r="E29" s="39">
        <v>0</v>
      </c>
      <c r="F29" s="38"/>
      <c r="G29" s="39">
        <f t="shared" si="1"/>
        <v>3</v>
      </c>
      <c r="H29" s="39"/>
      <c r="I29" s="52">
        <f t="shared" si="2"/>
        <v>7.4999999999999997E-2</v>
      </c>
      <c r="J29" s="40" t="s">
        <v>100</v>
      </c>
      <c r="K29" s="41" t="s">
        <v>171</v>
      </c>
      <c r="L29" s="42" t="s">
        <v>172</v>
      </c>
      <c r="M29" s="41" t="s">
        <v>134</v>
      </c>
      <c r="N29" s="43" t="s">
        <v>104</v>
      </c>
      <c r="O29" s="43">
        <v>7</v>
      </c>
      <c r="P29" s="44" t="s">
        <v>105</v>
      </c>
      <c r="Q29" s="66" t="s">
        <v>267</v>
      </c>
      <c r="R29" s="66" t="s">
        <v>127</v>
      </c>
      <c r="S29" s="66" t="s">
        <v>143</v>
      </c>
    </row>
    <row r="30" spans="1:19" s="13" customFormat="1" ht="18" customHeight="1" x14ac:dyDescent="0.3">
      <c r="A30" s="39" t="s">
        <v>54</v>
      </c>
      <c r="B30" s="39">
        <v>0</v>
      </c>
      <c r="C30" s="39">
        <v>0</v>
      </c>
      <c r="D30" s="39">
        <v>0</v>
      </c>
      <c r="E30" s="39">
        <v>2</v>
      </c>
      <c r="F30" s="38"/>
      <c r="G30" s="39">
        <f t="shared" si="1"/>
        <v>2</v>
      </c>
      <c r="H30" s="39"/>
      <c r="I30" s="52">
        <f t="shared" si="2"/>
        <v>0.05</v>
      </c>
      <c r="J30" s="40" t="s">
        <v>100</v>
      </c>
      <c r="K30" s="41" t="s">
        <v>202</v>
      </c>
      <c r="L30" s="42" t="s">
        <v>203</v>
      </c>
      <c r="M30" s="41" t="s">
        <v>128</v>
      </c>
      <c r="N30" s="43" t="s">
        <v>104</v>
      </c>
      <c r="O30" s="43">
        <v>7</v>
      </c>
      <c r="P30" s="44" t="s">
        <v>201</v>
      </c>
      <c r="Q30" s="66" t="s">
        <v>267</v>
      </c>
      <c r="R30" s="66" t="s">
        <v>127</v>
      </c>
      <c r="S30" s="66" t="s">
        <v>143</v>
      </c>
    </row>
    <row r="31" spans="1:19" s="13" customFormat="1" ht="18" customHeight="1" x14ac:dyDescent="0.3">
      <c r="A31" s="39" t="s">
        <v>45</v>
      </c>
      <c r="B31" s="39">
        <v>0</v>
      </c>
      <c r="C31" s="39">
        <v>0</v>
      </c>
      <c r="D31" s="39">
        <v>2</v>
      </c>
      <c r="E31" s="39">
        <v>0</v>
      </c>
      <c r="F31" s="38"/>
      <c r="G31" s="39">
        <f t="shared" si="1"/>
        <v>2</v>
      </c>
      <c r="H31" s="39"/>
      <c r="I31" s="52">
        <f t="shared" si="2"/>
        <v>0.05</v>
      </c>
      <c r="J31" s="40" t="s">
        <v>100</v>
      </c>
      <c r="K31" s="41" t="s">
        <v>177</v>
      </c>
      <c r="L31" s="42" t="s">
        <v>178</v>
      </c>
      <c r="M31" s="41" t="s">
        <v>165</v>
      </c>
      <c r="N31" s="43" t="s">
        <v>104</v>
      </c>
      <c r="O31" s="43">
        <v>7</v>
      </c>
      <c r="P31" s="44" t="s">
        <v>105</v>
      </c>
      <c r="Q31" s="66" t="s">
        <v>267</v>
      </c>
      <c r="R31" s="66" t="s">
        <v>127</v>
      </c>
      <c r="S31" s="66" t="s">
        <v>143</v>
      </c>
    </row>
    <row r="32" spans="1:19" s="13" customFormat="1" ht="18" customHeight="1" x14ac:dyDescent="0.3">
      <c r="A32" s="39" t="s">
        <v>30</v>
      </c>
      <c r="B32" s="39">
        <v>0</v>
      </c>
      <c r="C32" s="39">
        <v>0</v>
      </c>
      <c r="D32" s="39">
        <v>0</v>
      </c>
      <c r="E32" s="39">
        <v>2</v>
      </c>
      <c r="F32" s="38"/>
      <c r="G32" s="39">
        <f t="shared" si="1"/>
        <v>2</v>
      </c>
      <c r="H32" s="39"/>
      <c r="I32" s="52">
        <f t="shared" si="2"/>
        <v>0.05</v>
      </c>
      <c r="J32" s="40" t="s">
        <v>100</v>
      </c>
      <c r="K32" s="41" t="s">
        <v>141</v>
      </c>
      <c r="L32" s="42" t="s">
        <v>142</v>
      </c>
      <c r="M32" s="41" t="s">
        <v>143</v>
      </c>
      <c r="N32" s="43" t="s">
        <v>104</v>
      </c>
      <c r="O32" s="43">
        <v>7</v>
      </c>
      <c r="P32" s="44" t="s">
        <v>111</v>
      </c>
      <c r="Q32" s="66" t="s">
        <v>267</v>
      </c>
      <c r="R32" s="66" t="s">
        <v>127</v>
      </c>
      <c r="S32" s="66" t="s">
        <v>143</v>
      </c>
    </row>
    <row r="33" spans="1:19" s="13" customFormat="1" ht="18" customHeight="1" x14ac:dyDescent="0.3">
      <c r="A33" s="39" t="s">
        <v>46</v>
      </c>
      <c r="B33" s="39">
        <v>0</v>
      </c>
      <c r="C33" s="39">
        <v>0</v>
      </c>
      <c r="D33" s="39">
        <v>0</v>
      </c>
      <c r="E33" s="39">
        <v>0</v>
      </c>
      <c r="F33" s="38"/>
      <c r="G33" s="39">
        <f t="shared" si="1"/>
        <v>0</v>
      </c>
      <c r="H33" s="39"/>
      <c r="I33" s="52">
        <f t="shared" si="2"/>
        <v>0</v>
      </c>
      <c r="J33" s="40" t="s">
        <v>100</v>
      </c>
      <c r="K33" s="41" t="s">
        <v>181</v>
      </c>
      <c r="L33" s="42" t="s">
        <v>182</v>
      </c>
      <c r="M33" s="41" t="s">
        <v>183</v>
      </c>
      <c r="N33" s="43" t="s">
        <v>104</v>
      </c>
      <c r="O33" s="43">
        <v>7</v>
      </c>
      <c r="P33" s="44" t="s">
        <v>179</v>
      </c>
      <c r="Q33" s="66" t="s">
        <v>267</v>
      </c>
      <c r="R33" s="66" t="s">
        <v>127</v>
      </c>
      <c r="S33" s="66" t="s">
        <v>143</v>
      </c>
    </row>
    <row r="34" spans="1:19" s="13" customFormat="1" ht="18" customHeight="1" x14ac:dyDescent="0.3">
      <c r="A34" s="39" t="s">
        <v>20</v>
      </c>
      <c r="B34" s="39">
        <v>0</v>
      </c>
      <c r="C34" s="39">
        <v>0</v>
      </c>
      <c r="D34" s="39">
        <v>0</v>
      </c>
      <c r="E34" s="39">
        <v>0</v>
      </c>
      <c r="F34" s="38"/>
      <c r="G34" s="39">
        <f t="shared" si="1"/>
        <v>0</v>
      </c>
      <c r="H34" s="39"/>
      <c r="I34" s="52">
        <f t="shared" si="2"/>
        <v>0</v>
      </c>
      <c r="J34" s="40" t="s">
        <v>100</v>
      </c>
      <c r="K34" s="41" t="s">
        <v>112</v>
      </c>
      <c r="L34" s="42" t="s">
        <v>113</v>
      </c>
      <c r="M34" s="41" t="s">
        <v>114</v>
      </c>
      <c r="N34" s="43" t="s">
        <v>104</v>
      </c>
      <c r="O34" s="43">
        <v>7</v>
      </c>
      <c r="P34" s="44" t="s">
        <v>111</v>
      </c>
      <c r="Q34" s="66" t="s">
        <v>267</v>
      </c>
      <c r="R34" s="66" t="s">
        <v>127</v>
      </c>
      <c r="S34" s="66" t="s">
        <v>143</v>
      </c>
    </row>
    <row r="35" spans="1:19" s="13" customFormat="1" ht="18" customHeight="1" x14ac:dyDescent="0.3">
      <c r="A35" s="39" t="s">
        <v>48</v>
      </c>
      <c r="B35" s="39">
        <v>0</v>
      </c>
      <c r="C35" s="39">
        <v>0</v>
      </c>
      <c r="D35" s="39">
        <v>0</v>
      </c>
      <c r="E35" s="39">
        <v>0</v>
      </c>
      <c r="F35" s="38"/>
      <c r="G35" s="39">
        <f t="shared" si="1"/>
        <v>0</v>
      </c>
      <c r="H35" s="39"/>
      <c r="I35" s="52">
        <f t="shared" si="2"/>
        <v>0</v>
      </c>
      <c r="J35" s="40" t="s">
        <v>100</v>
      </c>
      <c r="K35" s="41" t="s">
        <v>187</v>
      </c>
      <c r="L35" s="42" t="s">
        <v>188</v>
      </c>
      <c r="M35" s="41" t="s">
        <v>176</v>
      </c>
      <c r="N35" s="43" t="s">
        <v>104</v>
      </c>
      <c r="O35" s="43">
        <v>7</v>
      </c>
      <c r="P35" s="44" t="s">
        <v>179</v>
      </c>
      <c r="Q35" s="66" t="s">
        <v>267</v>
      </c>
      <c r="R35" s="66" t="s">
        <v>127</v>
      </c>
      <c r="S35" s="66" t="s">
        <v>143</v>
      </c>
    </row>
    <row r="36" spans="1:19" s="13" customFormat="1" ht="18" customHeight="1" x14ac:dyDescent="0.3">
      <c r="A36" s="39" t="s">
        <v>44</v>
      </c>
      <c r="B36" s="39">
        <v>0</v>
      </c>
      <c r="C36" s="39">
        <v>0</v>
      </c>
      <c r="D36" s="39">
        <v>0</v>
      </c>
      <c r="E36" s="39">
        <v>0</v>
      </c>
      <c r="F36" s="38"/>
      <c r="G36" s="39">
        <f t="shared" si="1"/>
        <v>0</v>
      </c>
      <c r="H36" s="39"/>
      <c r="I36" s="52">
        <f t="shared" si="2"/>
        <v>0</v>
      </c>
      <c r="J36" s="40" t="s">
        <v>100</v>
      </c>
      <c r="K36" s="41" t="s">
        <v>175</v>
      </c>
      <c r="L36" s="42" t="s">
        <v>164</v>
      </c>
      <c r="M36" s="41" t="s">
        <v>176</v>
      </c>
      <c r="N36" s="43" t="s">
        <v>104</v>
      </c>
      <c r="O36" s="43">
        <v>7</v>
      </c>
      <c r="P36" s="44" t="s">
        <v>105</v>
      </c>
      <c r="Q36" s="66" t="s">
        <v>267</v>
      </c>
      <c r="R36" s="66" t="s">
        <v>127</v>
      </c>
      <c r="S36" s="66" t="s">
        <v>143</v>
      </c>
    </row>
    <row r="37" spans="1:19" s="13" customFormat="1" ht="18" customHeight="1" x14ac:dyDescent="0.3">
      <c r="A37" s="39" t="s">
        <v>34</v>
      </c>
      <c r="B37" s="39">
        <v>0</v>
      </c>
      <c r="C37" s="39">
        <v>0</v>
      </c>
      <c r="D37" s="39">
        <v>0</v>
      </c>
      <c r="E37" s="39">
        <v>0</v>
      </c>
      <c r="F37" s="38"/>
      <c r="G37" s="39">
        <f t="shared" si="1"/>
        <v>0</v>
      </c>
      <c r="H37" s="39"/>
      <c r="I37" s="52">
        <f t="shared" si="2"/>
        <v>0</v>
      </c>
      <c r="J37" s="40" t="s">
        <v>100</v>
      </c>
      <c r="K37" s="41" t="s">
        <v>153</v>
      </c>
      <c r="L37" s="42" t="s">
        <v>154</v>
      </c>
      <c r="M37" s="41" t="s">
        <v>155</v>
      </c>
      <c r="N37" s="43" t="s">
        <v>104</v>
      </c>
      <c r="O37" s="43">
        <v>7</v>
      </c>
      <c r="P37" s="44" t="s">
        <v>105</v>
      </c>
      <c r="Q37" s="66" t="s">
        <v>267</v>
      </c>
      <c r="R37" s="66" t="s">
        <v>127</v>
      </c>
      <c r="S37" s="66" t="s">
        <v>143</v>
      </c>
    </row>
    <row r="38" spans="1:19" s="13" customFormat="1" ht="18" customHeight="1" x14ac:dyDescent="0.3">
      <c r="A38" s="39" t="s">
        <v>35</v>
      </c>
      <c r="B38" s="39">
        <v>0</v>
      </c>
      <c r="C38" s="39">
        <v>0</v>
      </c>
      <c r="D38" s="39">
        <v>0</v>
      </c>
      <c r="E38" s="39">
        <v>0</v>
      </c>
      <c r="F38" s="38"/>
      <c r="G38" s="39">
        <f t="shared" si="1"/>
        <v>0</v>
      </c>
      <c r="H38" s="39"/>
      <c r="I38" s="52">
        <f t="shared" si="2"/>
        <v>0</v>
      </c>
      <c r="J38" s="40" t="s">
        <v>100</v>
      </c>
      <c r="K38" s="41" t="s">
        <v>156</v>
      </c>
      <c r="L38" s="42" t="s">
        <v>157</v>
      </c>
      <c r="M38" s="41" t="s">
        <v>158</v>
      </c>
      <c r="N38" s="43" t="s">
        <v>104</v>
      </c>
      <c r="O38" s="43">
        <v>7</v>
      </c>
      <c r="P38" s="44" t="s">
        <v>105</v>
      </c>
      <c r="Q38" s="66" t="s">
        <v>267</v>
      </c>
      <c r="R38" s="66" t="s">
        <v>127</v>
      </c>
      <c r="S38" s="66" t="s">
        <v>143</v>
      </c>
    </row>
    <row r="39" spans="1:19" s="13" customFormat="1" ht="18" customHeight="1" x14ac:dyDescent="0.3">
      <c r="A39" s="39" t="s">
        <v>36</v>
      </c>
      <c r="B39" s="39">
        <v>0</v>
      </c>
      <c r="C39" s="39">
        <v>0</v>
      </c>
      <c r="D39" s="39">
        <v>0</v>
      </c>
      <c r="E39" s="39">
        <v>0</v>
      </c>
      <c r="F39" s="38"/>
      <c r="G39" s="39">
        <f t="shared" si="1"/>
        <v>0</v>
      </c>
      <c r="H39" s="39"/>
      <c r="I39" s="52">
        <f t="shared" si="2"/>
        <v>0</v>
      </c>
      <c r="J39" s="40" t="s">
        <v>100</v>
      </c>
      <c r="K39" s="41" t="s">
        <v>159</v>
      </c>
      <c r="L39" s="42" t="s">
        <v>154</v>
      </c>
      <c r="M39" s="41" t="s">
        <v>103</v>
      </c>
      <c r="N39" s="43" t="s">
        <v>104</v>
      </c>
      <c r="O39" s="43">
        <v>7</v>
      </c>
      <c r="P39" s="44" t="s">
        <v>105</v>
      </c>
      <c r="Q39" s="66" t="s">
        <v>267</v>
      </c>
      <c r="R39" s="66" t="s">
        <v>127</v>
      </c>
      <c r="S39" s="66" t="s">
        <v>143</v>
      </c>
    </row>
    <row r="40" spans="1:19" s="13" customFormat="1" ht="18" customHeight="1" x14ac:dyDescent="0.3">
      <c r="A40" s="39" t="s">
        <v>38</v>
      </c>
      <c r="B40" s="39">
        <v>0</v>
      </c>
      <c r="C40" s="39">
        <v>0</v>
      </c>
      <c r="D40" s="39">
        <v>0</v>
      </c>
      <c r="E40" s="39">
        <v>0</v>
      </c>
      <c r="F40" s="38"/>
      <c r="G40" s="39">
        <f t="shared" si="1"/>
        <v>0</v>
      </c>
      <c r="H40" s="39"/>
      <c r="I40" s="52">
        <f t="shared" si="2"/>
        <v>0</v>
      </c>
      <c r="J40" s="40" t="s">
        <v>100</v>
      </c>
      <c r="K40" s="41" t="s">
        <v>162</v>
      </c>
      <c r="L40" s="42" t="s">
        <v>102</v>
      </c>
      <c r="M40" s="41" t="s">
        <v>161</v>
      </c>
      <c r="N40" s="43" t="s">
        <v>104</v>
      </c>
      <c r="O40" s="43">
        <v>7</v>
      </c>
      <c r="P40" s="44" t="s">
        <v>105</v>
      </c>
      <c r="Q40" s="66" t="s">
        <v>267</v>
      </c>
      <c r="R40" s="66" t="s">
        <v>127</v>
      </c>
      <c r="S40" s="66" t="s">
        <v>143</v>
      </c>
    </row>
    <row r="41" spans="1:19" s="13" customFormat="1" ht="18" customHeight="1" x14ac:dyDescent="0.3">
      <c r="A41" s="39" t="s">
        <v>40</v>
      </c>
      <c r="B41" s="39">
        <v>0</v>
      </c>
      <c r="C41" s="39">
        <v>0</v>
      </c>
      <c r="D41" s="39">
        <v>0</v>
      </c>
      <c r="E41" s="39">
        <v>0</v>
      </c>
      <c r="F41" s="38"/>
      <c r="G41" s="39">
        <f t="shared" ref="G41:G62" si="3">SUM(B41:E41)</f>
        <v>0</v>
      </c>
      <c r="H41" s="39"/>
      <c r="I41" s="52">
        <f t="shared" ref="I41:I75" si="4">G41/40</f>
        <v>0</v>
      </c>
      <c r="J41" s="40" t="s">
        <v>100</v>
      </c>
      <c r="K41" s="41" t="s">
        <v>166</v>
      </c>
      <c r="L41" s="42" t="s">
        <v>164</v>
      </c>
      <c r="M41" s="41" t="s">
        <v>167</v>
      </c>
      <c r="N41" s="43" t="s">
        <v>104</v>
      </c>
      <c r="O41" s="43">
        <v>7</v>
      </c>
      <c r="P41" s="44" t="s">
        <v>105</v>
      </c>
      <c r="Q41" s="66" t="s">
        <v>267</v>
      </c>
      <c r="R41" s="66" t="s">
        <v>127</v>
      </c>
      <c r="S41" s="66" t="s">
        <v>143</v>
      </c>
    </row>
    <row r="42" spans="1:19" s="13" customFormat="1" ht="18" customHeight="1" x14ac:dyDescent="0.3">
      <c r="A42" s="39" t="s">
        <v>49</v>
      </c>
      <c r="B42" s="39">
        <v>0</v>
      </c>
      <c r="C42" s="39">
        <v>0</v>
      </c>
      <c r="D42" s="39">
        <v>0</v>
      </c>
      <c r="E42" s="39">
        <v>0</v>
      </c>
      <c r="F42" s="38"/>
      <c r="G42" s="39">
        <f t="shared" si="3"/>
        <v>0</v>
      </c>
      <c r="H42" s="39"/>
      <c r="I42" s="52">
        <f t="shared" si="4"/>
        <v>0</v>
      </c>
      <c r="J42" s="40" t="s">
        <v>100</v>
      </c>
      <c r="K42" s="41" t="s">
        <v>189</v>
      </c>
      <c r="L42" s="42" t="s">
        <v>178</v>
      </c>
      <c r="M42" s="41" t="s">
        <v>176</v>
      </c>
      <c r="N42" s="43" t="s">
        <v>104</v>
      </c>
      <c r="O42" s="43">
        <v>7</v>
      </c>
      <c r="P42" s="44" t="s">
        <v>179</v>
      </c>
      <c r="Q42" s="66" t="s">
        <v>267</v>
      </c>
      <c r="R42" s="66" t="s">
        <v>127</v>
      </c>
      <c r="S42" s="66" t="s">
        <v>143</v>
      </c>
    </row>
    <row r="43" spans="1:19" s="13" customFormat="1" ht="18" customHeight="1" x14ac:dyDescent="0.3">
      <c r="A43" s="39" t="s">
        <v>41</v>
      </c>
      <c r="B43" s="39">
        <v>0</v>
      </c>
      <c r="C43" s="39">
        <v>0</v>
      </c>
      <c r="D43" s="39">
        <v>0</v>
      </c>
      <c r="E43" s="39">
        <v>0</v>
      </c>
      <c r="F43" s="38"/>
      <c r="G43" s="39">
        <f t="shared" si="3"/>
        <v>0</v>
      </c>
      <c r="H43" s="39"/>
      <c r="I43" s="52">
        <f t="shared" si="4"/>
        <v>0</v>
      </c>
      <c r="J43" s="40" t="s">
        <v>100</v>
      </c>
      <c r="K43" s="41" t="s">
        <v>168</v>
      </c>
      <c r="L43" s="42" t="s">
        <v>169</v>
      </c>
      <c r="M43" s="41" t="s">
        <v>170</v>
      </c>
      <c r="N43" s="43" t="s">
        <v>104</v>
      </c>
      <c r="O43" s="43">
        <v>7</v>
      </c>
      <c r="P43" s="44" t="s">
        <v>105</v>
      </c>
      <c r="Q43" s="66" t="s">
        <v>267</v>
      </c>
      <c r="R43" s="66" t="s">
        <v>127</v>
      </c>
      <c r="S43" s="66" t="s">
        <v>143</v>
      </c>
    </row>
    <row r="44" spans="1:19" s="13" customFormat="1" ht="18" customHeight="1" x14ac:dyDescent="0.3">
      <c r="A44" s="39" t="s">
        <v>43</v>
      </c>
      <c r="B44" s="39">
        <v>0</v>
      </c>
      <c r="C44" s="39">
        <v>0</v>
      </c>
      <c r="D44" s="39">
        <v>0</v>
      </c>
      <c r="E44" s="39">
        <v>0</v>
      </c>
      <c r="F44" s="38"/>
      <c r="G44" s="39">
        <f t="shared" si="3"/>
        <v>0</v>
      </c>
      <c r="H44" s="39"/>
      <c r="I44" s="52">
        <f t="shared" si="4"/>
        <v>0</v>
      </c>
      <c r="J44" s="40" t="s">
        <v>100</v>
      </c>
      <c r="K44" s="41" t="s">
        <v>173</v>
      </c>
      <c r="L44" s="42" t="s">
        <v>174</v>
      </c>
      <c r="M44" s="41" t="s">
        <v>167</v>
      </c>
      <c r="N44" s="43" t="s">
        <v>104</v>
      </c>
      <c r="O44" s="43">
        <v>7</v>
      </c>
      <c r="P44" s="44" t="s">
        <v>105</v>
      </c>
      <c r="Q44" s="66" t="s">
        <v>267</v>
      </c>
      <c r="R44" s="66" t="s">
        <v>127</v>
      </c>
      <c r="S44" s="66" t="s">
        <v>143</v>
      </c>
    </row>
    <row r="45" spans="1:19" s="13" customFormat="1" ht="18" customHeight="1" x14ac:dyDescent="0.3">
      <c r="A45" s="61" t="s">
        <v>66</v>
      </c>
      <c r="B45" s="61">
        <v>10</v>
      </c>
      <c r="C45" s="61">
        <v>10</v>
      </c>
      <c r="D45" s="61">
        <v>10</v>
      </c>
      <c r="E45" s="61">
        <v>10</v>
      </c>
      <c r="F45" s="38"/>
      <c r="G45" s="61">
        <f t="shared" si="3"/>
        <v>40</v>
      </c>
      <c r="H45" s="61"/>
      <c r="I45" s="53">
        <f t="shared" si="4"/>
        <v>1</v>
      </c>
      <c r="J45" s="58" t="s">
        <v>286</v>
      </c>
      <c r="K45" s="62" t="s">
        <v>227</v>
      </c>
      <c r="L45" s="63" t="s">
        <v>228</v>
      </c>
      <c r="M45" s="93" t="s">
        <v>293</v>
      </c>
      <c r="N45" s="59" t="s">
        <v>104</v>
      </c>
      <c r="O45" s="59">
        <v>8</v>
      </c>
      <c r="P45" s="64" t="s">
        <v>105</v>
      </c>
      <c r="Q45" s="60" t="s">
        <v>263</v>
      </c>
      <c r="R45" s="60" t="s">
        <v>264</v>
      </c>
      <c r="S45" s="60" t="s">
        <v>265</v>
      </c>
    </row>
    <row r="46" spans="1:19" s="13" customFormat="1" ht="18" customHeight="1" x14ac:dyDescent="0.3">
      <c r="A46" s="61" t="s">
        <v>67</v>
      </c>
      <c r="B46" s="61">
        <v>10</v>
      </c>
      <c r="C46" s="61">
        <v>10</v>
      </c>
      <c r="D46" s="61">
        <v>10</v>
      </c>
      <c r="E46" s="61">
        <v>10</v>
      </c>
      <c r="F46" s="38"/>
      <c r="G46" s="61">
        <f t="shared" si="3"/>
        <v>40</v>
      </c>
      <c r="H46" s="61"/>
      <c r="I46" s="53">
        <f t="shared" si="4"/>
        <v>1</v>
      </c>
      <c r="J46" s="58" t="s">
        <v>286</v>
      </c>
      <c r="K46" s="62" t="s">
        <v>229</v>
      </c>
      <c r="L46" s="63" t="s">
        <v>200</v>
      </c>
      <c r="M46" s="62" t="s">
        <v>230</v>
      </c>
      <c r="N46" s="59" t="s">
        <v>104</v>
      </c>
      <c r="O46" s="59">
        <v>8</v>
      </c>
      <c r="P46" s="64" t="s">
        <v>105</v>
      </c>
      <c r="Q46" s="60" t="s">
        <v>263</v>
      </c>
      <c r="R46" s="60" t="s">
        <v>264</v>
      </c>
      <c r="S46" s="60" t="s">
        <v>265</v>
      </c>
    </row>
    <row r="47" spans="1:19" s="13" customFormat="1" ht="18" customHeight="1" x14ac:dyDescent="0.3">
      <c r="A47" s="61" t="s">
        <v>19</v>
      </c>
      <c r="B47" s="61">
        <v>10</v>
      </c>
      <c r="C47" s="61">
        <v>10</v>
      </c>
      <c r="D47" s="61">
        <v>10</v>
      </c>
      <c r="E47" s="61">
        <v>10</v>
      </c>
      <c r="F47" s="65"/>
      <c r="G47" s="61">
        <f t="shared" si="3"/>
        <v>40</v>
      </c>
      <c r="H47" s="61"/>
      <c r="I47" s="53">
        <f t="shared" si="4"/>
        <v>1</v>
      </c>
      <c r="J47" s="58" t="s">
        <v>286</v>
      </c>
      <c r="K47" s="62" t="s">
        <v>109</v>
      </c>
      <c r="L47" s="63" t="s">
        <v>110</v>
      </c>
      <c r="M47" s="93" t="s">
        <v>291</v>
      </c>
      <c r="N47" s="59" t="s">
        <v>104</v>
      </c>
      <c r="O47" s="59">
        <v>7</v>
      </c>
      <c r="P47" s="64" t="s">
        <v>108</v>
      </c>
      <c r="Q47" s="60" t="s">
        <v>267</v>
      </c>
      <c r="R47" s="60" t="s">
        <v>127</v>
      </c>
      <c r="S47" s="60" t="s">
        <v>143</v>
      </c>
    </row>
    <row r="48" spans="1:19" s="13" customFormat="1" ht="18" customHeight="1" x14ac:dyDescent="0.3">
      <c r="A48" s="61" t="s">
        <v>70</v>
      </c>
      <c r="B48" s="61">
        <v>0</v>
      </c>
      <c r="C48" s="61">
        <v>10</v>
      </c>
      <c r="D48" s="61">
        <v>10</v>
      </c>
      <c r="E48" s="61">
        <v>10</v>
      </c>
      <c r="F48" s="38"/>
      <c r="G48" s="61">
        <f t="shared" si="3"/>
        <v>30</v>
      </c>
      <c r="H48" s="61"/>
      <c r="I48" s="53">
        <f t="shared" si="4"/>
        <v>0.75</v>
      </c>
      <c r="J48" s="58" t="s">
        <v>287</v>
      </c>
      <c r="K48" s="62" t="s">
        <v>236</v>
      </c>
      <c r="L48" s="63" t="s">
        <v>200</v>
      </c>
      <c r="M48" s="62" t="s">
        <v>152</v>
      </c>
      <c r="N48" s="59" t="s">
        <v>104</v>
      </c>
      <c r="O48" s="59">
        <v>8</v>
      </c>
      <c r="P48" s="64" t="s">
        <v>111</v>
      </c>
      <c r="Q48" s="60" t="s">
        <v>263</v>
      </c>
      <c r="R48" s="60" t="s">
        <v>264</v>
      </c>
      <c r="S48" s="60" t="s">
        <v>265</v>
      </c>
    </row>
    <row r="49" spans="1:19" s="13" customFormat="1" ht="18" customHeight="1" x14ac:dyDescent="0.3">
      <c r="A49" s="61" t="s">
        <v>71</v>
      </c>
      <c r="B49" s="61">
        <v>0</v>
      </c>
      <c r="C49" s="61">
        <v>10</v>
      </c>
      <c r="D49" s="61">
        <v>10</v>
      </c>
      <c r="E49" s="61">
        <v>10</v>
      </c>
      <c r="F49" s="38"/>
      <c r="G49" s="61">
        <f t="shared" si="3"/>
        <v>30</v>
      </c>
      <c r="H49" s="61"/>
      <c r="I49" s="53">
        <f t="shared" si="4"/>
        <v>0.75</v>
      </c>
      <c r="J49" s="58" t="s">
        <v>287</v>
      </c>
      <c r="K49" s="62" t="s">
        <v>237</v>
      </c>
      <c r="L49" s="63" t="s">
        <v>133</v>
      </c>
      <c r="M49" s="62" t="s">
        <v>238</v>
      </c>
      <c r="N49" s="59" t="s">
        <v>104</v>
      </c>
      <c r="O49" s="59">
        <v>8</v>
      </c>
      <c r="P49" s="64" t="s">
        <v>111</v>
      </c>
      <c r="Q49" s="60" t="s">
        <v>263</v>
      </c>
      <c r="R49" s="60" t="s">
        <v>264</v>
      </c>
      <c r="S49" s="60" t="s">
        <v>265</v>
      </c>
    </row>
    <row r="50" spans="1:19" s="13" customFormat="1" ht="18" customHeight="1" x14ac:dyDescent="0.3">
      <c r="A50" s="61" t="s">
        <v>60</v>
      </c>
      <c r="B50" s="61">
        <v>6</v>
      </c>
      <c r="C50" s="61">
        <v>0</v>
      </c>
      <c r="D50" s="61">
        <v>0</v>
      </c>
      <c r="E50" s="61">
        <v>0</v>
      </c>
      <c r="F50" s="38"/>
      <c r="G50" s="61">
        <f t="shared" si="3"/>
        <v>6</v>
      </c>
      <c r="H50" s="61"/>
      <c r="I50" s="53">
        <f t="shared" si="4"/>
        <v>0.15</v>
      </c>
      <c r="J50" s="58" t="s">
        <v>288</v>
      </c>
      <c r="K50" s="62" t="s">
        <v>214</v>
      </c>
      <c r="L50" s="63" t="s">
        <v>215</v>
      </c>
      <c r="M50" s="62" t="s">
        <v>216</v>
      </c>
      <c r="N50" s="59" t="s">
        <v>104</v>
      </c>
      <c r="O50" s="59">
        <v>8</v>
      </c>
      <c r="P50" s="64" t="s">
        <v>179</v>
      </c>
      <c r="Q50" s="60" t="s">
        <v>263</v>
      </c>
      <c r="R50" s="60" t="s">
        <v>264</v>
      </c>
      <c r="S50" s="60" t="s">
        <v>265</v>
      </c>
    </row>
    <row r="51" spans="1:19" s="13" customFormat="1" ht="18" customHeight="1" x14ac:dyDescent="0.3">
      <c r="A51" s="61" t="s">
        <v>65</v>
      </c>
      <c r="B51" s="61">
        <v>2</v>
      </c>
      <c r="C51" s="61">
        <v>1</v>
      </c>
      <c r="D51" s="61">
        <v>2</v>
      </c>
      <c r="E51" s="61">
        <v>0</v>
      </c>
      <c r="F51" s="38"/>
      <c r="G51" s="61">
        <f t="shared" si="3"/>
        <v>5</v>
      </c>
      <c r="H51" s="61"/>
      <c r="I51" s="53">
        <f t="shared" si="4"/>
        <v>0.125</v>
      </c>
      <c r="J51" s="58" t="s">
        <v>288</v>
      </c>
      <c r="K51" s="62" t="s">
        <v>226</v>
      </c>
      <c r="L51" s="63" t="s">
        <v>102</v>
      </c>
      <c r="M51" s="62" t="s">
        <v>204</v>
      </c>
      <c r="N51" s="59" t="s">
        <v>104</v>
      </c>
      <c r="O51" s="59">
        <v>8</v>
      </c>
      <c r="P51" s="64" t="s">
        <v>105</v>
      </c>
      <c r="Q51" s="60" t="s">
        <v>263</v>
      </c>
      <c r="R51" s="60" t="s">
        <v>264</v>
      </c>
      <c r="S51" s="60" t="s">
        <v>265</v>
      </c>
    </row>
    <row r="52" spans="1:19" s="13" customFormat="1" ht="18" customHeight="1" x14ac:dyDescent="0.3">
      <c r="A52" s="61" t="s">
        <v>63</v>
      </c>
      <c r="B52" s="61">
        <v>0</v>
      </c>
      <c r="C52" s="61">
        <v>3</v>
      </c>
      <c r="D52" s="61">
        <v>0</v>
      </c>
      <c r="E52" s="61">
        <v>0</v>
      </c>
      <c r="F52" s="38"/>
      <c r="G52" s="61">
        <f t="shared" si="3"/>
        <v>3</v>
      </c>
      <c r="H52" s="61"/>
      <c r="I52" s="53">
        <f t="shared" si="4"/>
        <v>7.4999999999999997E-2</v>
      </c>
      <c r="J52" s="58" t="s">
        <v>288</v>
      </c>
      <c r="K52" s="62" t="s">
        <v>221</v>
      </c>
      <c r="L52" s="63" t="s">
        <v>222</v>
      </c>
      <c r="M52" s="62" t="s">
        <v>223</v>
      </c>
      <c r="N52" s="59" t="s">
        <v>104</v>
      </c>
      <c r="O52" s="59">
        <v>8</v>
      </c>
      <c r="P52" s="64" t="s">
        <v>179</v>
      </c>
      <c r="Q52" s="60" t="s">
        <v>263</v>
      </c>
      <c r="R52" s="60" t="s">
        <v>264</v>
      </c>
      <c r="S52" s="60" t="s">
        <v>265</v>
      </c>
    </row>
    <row r="53" spans="1:19" s="13" customFormat="1" ht="18" customHeight="1" x14ac:dyDescent="0.3">
      <c r="A53" s="61" t="s">
        <v>58</v>
      </c>
      <c r="B53" s="61">
        <v>3</v>
      </c>
      <c r="C53" s="61">
        <v>0</v>
      </c>
      <c r="D53" s="61">
        <v>0</v>
      </c>
      <c r="E53" s="61">
        <v>0</v>
      </c>
      <c r="F53" s="38"/>
      <c r="G53" s="61">
        <f t="shared" si="3"/>
        <v>3</v>
      </c>
      <c r="H53" s="61"/>
      <c r="I53" s="53">
        <f t="shared" si="4"/>
        <v>7.4999999999999997E-2</v>
      </c>
      <c r="J53" s="58" t="s">
        <v>288</v>
      </c>
      <c r="K53" s="62" t="s">
        <v>211</v>
      </c>
      <c r="L53" s="63" t="s">
        <v>210</v>
      </c>
      <c r="M53" s="62" t="s">
        <v>196</v>
      </c>
      <c r="N53" s="59" t="s">
        <v>104</v>
      </c>
      <c r="O53" s="59">
        <v>8</v>
      </c>
      <c r="P53" s="64" t="s">
        <v>180</v>
      </c>
      <c r="Q53" s="60" t="s">
        <v>263</v>
      </c>
      <c r="R53" s="60" t="s">
        <v>264</v>
      </c>
      <c r="S53" s="60" t="s">
        <v>265</v>
      </c>
    </row>
    <row r="54" spans="1:19" s="13" customFormat="1" ht="18" customHeight="1" x14ac:dyDescent="0.3">
      <c r="A54" s="61" t="s">
        <v>64</v>
      </c>
      <c r="B54" s="61">
        <v>2</v>
      </c>
      <c r="C54" s="61">
        <v>1</v>
      </c>
      <c r="D54" s="61">
        <v>0</v>
      </c>
      <c r="E54" s="61">
        <v>0</v>
      </c>
      <c r="F54" s="38"/>
      <c r="G54" s="61">
        <f t="shared" si="3"/>
        <v>3</v>
      </c>
      <c r="H54" s="61"/>
      <c r="I54" s="53">
        <f t="shared" si="4"/>
        <v>7.4999999999999997E-2</v>
      </c>
      <c r="J54" s="58" t="s">
        <v>288</v>
      </c>
      <c r="K54" s="62" t="s">
        <v>224</v>
      </c>
      <c r="L54" s="63" t="s">
        <v>225</v>
      </c>
      <c r="M54" s="62" t="s">
        <v>125</v>
      </c>
      <c r="N54" s="59" t="s">
        <v>104</v>
      </c>
      <c r="O54" s="59">
        <v>8</v>
      </c>
      <c r="P54" s="64" t="s">
        <v>179</v>
      </c>
      <c r="Q54" s="60" t="s">
        <v>263</v>
      </c>
      <c r="R54" s="60" t="s">
        <v>264</v>
      </c>
      <c r="S54" s="60" t="s">
        <v>265</v>
      </c>
    </row>
    <row r="55" spans="1:19" s="13" customFormat="1" ht="18" customHeight="1" x14ac:dyDescent="0.3">
      <c r="A55" s="61" t="s">
        <v>61</v>
      </c>
      <c r="B55" s="61">
        <v>0</v>
      </c>
      <c r="C55" s="61">
        <v>2</v>
      </c>
      <c r="D55" s="61">
        <v>0</v>
      </c>
      <c r="E55" s="61">
        <v>0</v>
      </c>
      <c r="F55" s="38"/>
      <c r="G55" s="61">
        <f t="shared" si="3"/>
        <v>2</v>
      </c>
      <c r="H55" s="61"/>
      <c r="I55" s="53">
        <f t="shared" si="4"/>
        <v>0.05</v>
      </c>
      <c r="J55" s="58" t="s">
        <v>288</v>
      </c>
      <c r="K55" s="62" t="s">
        <v>217</v>
      </c>
      <c r="L55" s="63" t="s">
        <v>218</v>
      </c>
      <c r="M55" s="62" t="s">
        <v>219</v>
      </c>
      <c r="N55" s="59" t="s">
        <v>104</v>
      </c>
      <c r="O55" s="59">
        <v>8</v>
      </c>
      <c r="P55" s="64" t="s">
        <v>179</v>
      </c>
      <c r="Q55" s="60" t="s">
        <v>263</v>
      </c>
      <c r="R55" s="60" t="s">
        <v>264</v>
      </c>
      <c r="S55" s="60" t="s">
        <v>265</v>
      </c>
    </row>
    <row r="56" spans="1:19" s="13" customFormat="1" ht="18" customHeight="1" x14ac:dyDescent="0.3">
      <c r="A56" s="61" t="s">
        <v>55</v>
      </c>
      <c r="B56" s="61">
        <v>0</v>
      </c>
      <c r="C56" s="61">
        <v>0</v>
      </c>
      <c r="D56" s="61">
        <v>0</v>
      </c>
      <c r="E56" s="61">
        <v>0</v>
      </c>
      <c r="F56" s="38"/>
      <c r="G56" s="61">
        <f t="shared" si="3"/>
        <v>0</v>
      </c>
      <c r="H56" s="61"/>
      <c r="I56" s="53">
        <f t="shared" si="4"/>
        <v>0</v>
      </c>
      <c r="J56" s="58" t="s">
        <v>288</v>
      </c>
      <c r="K56" s="62" t="s">
        <v>205</v>
      </c>
      <c r="L56" s="63" t="s">
        <v>206</v>
      </c>
      <c r="M56" s="62" t="s">
        <v>165</v>
      </c>
      <c r="N56" s="59" t="s">
        <v>104</v>
      </c>
      <c r="O56" s="59">
        <v>8</v>
      </c>
      <c r="P56" s="64" t="s">
        <v>180</v>
      </c>
      <c r="Q56" s="60" t="s">
        <v>263</v>
      </c>
      <c r="R56" s="60" t="s">
        <v>264</v>
      </c>
      <c r="S56" s="60" t="s">
        <v>265</v>
      </c>
    </row>
    <row r="57" spans="1:19" s="13" customFormat="1" ht="18" customHeight="1" x14ac:dyDescent="0.3">
      <c r="A57" s="61" t="s">
        <v>59</v>
      </c>
      <c r="B57" s="61">
        <v>0</v>
      </c>
      <c r="C57" s="61">
        <v>0</v>
      </c>
      <c r="D57" s="61">
        <v>0</v>
      </c>
      <c r="E57" s="61">
        <v>0</v>
      </c>
      <c r="F57" s="38"/>
      <c r="G57" s="61">
        <f t="shared" si="3"/>
        <v>0</v>
      </c>
      <c r="H57" s="61"/>
      <c r="I57" s="53">
        <f t="shared" si="4"/>
        <v>0</v>
      </c>
      <c r="J57" s="58" t="s">
        <v>288</v>
      </c>
      <c r="K57" s="62" t="s">
        <v>212</v>
      </c>
      <c r="L57" s="63" t="s">
        <v>190</v>
      </c>
      <c r="M57" s="62" t="s">
        <v>213</v>
      </c>
      <c r="N57" s="59" t="s">
        <v>104</v>
      </c>
      <c r="O57" s="59">
        <v>8</v>
      </c>
      <c r="P57" s="64" t="s">
        <v>180</v>
      </c>
      <c r="Q57" s="60" t="s">
        <v>263</v>
      </c>
      <c r="R57" s="60" t="s">
        <v>264</v>
      </c>
      <c r="S57" s="60" t="s">
        <v>265</v>
      </c>
    </row>
    <row r="58" spans="1:19" s="13" customFormat="1" ht="18" customHeight="1" x14ac:dyDescent="0.3">
      <c r="A58" s="61" t="s">
        <v>68</v>
      </c>
      <c r="B58" s="61">
        <v>0</v>
      </c>
      <c r="C58" s="61">
        <v>0</v>
      </c>
      <c r="D58" s="61">
        <v>0</v>
      </c>
      <c r="E58" s="61">
        <v>0</v>
      </c>
      <c r="F58" s="38"/>
      <c r="G58" s="61">
        <f t="shared" si="3"/>
        <v>0</v>
      </c>
      <c r="H58" s="61"/>
      <c r="I58" s="53">
        <f t="shared" si="4"/>
        <v>0</v>
      </c>
      <c r="J58" s="58" t="s">
        <v>288</v>
      </c>
      <c r="K58" s="62" t="s">
        <v>231</v>
      </c>
      <c r="L58" s="63" t="s">
        <v>232</v>
      </c>
      <c r="M58" s="62" t="s">
        <v>233</v>
      </c>
      <c r="N58" s="59" t="s">
        <v>104</v>
      </c>
      <c r="O58" s="59">
        <v>8</v>
      </c>
      <c r="P58" s="64" t="s">
        <v>105</v>
      </c>
      <c r="Q58" s="60" t="s">
        <v>263</v>
      </c>
      <c r="R58" s="60" t="s">
        <v>264</v>
      </c>
      <c r="S58" s="60" t="s">
        <v>265</v>
      </c>
    </row>
    <row r="59" spans="1:19" s="13" customFormat="1" ht="18" customHeight="1" x14ac:dyDescent="0.3">
      <c r="A59" s="61" t="s">
        <v>69</v>
      </c>
      <c r="B59" s="61">
        <v>0</v>
      </c>
      <c r="C59" s="61">
        <v>0</v>
      </c>
      <c r="D59" s="61">
        <v>0</v>
      </c>
      <c r="E59" s="61">
        <v>0</v>
      </c>
      <c r="F59" s="38"/>
      <c r="G59" s="61">
        <f t="shared" si="3"/>
        <v>0</v>
      </c>
      <c r="H59" s="61"/>
      <c r="I59" s="53">
        <f t="shared" si="4"/>
        <v>0</v>
      </c>
      <c r="J59" s="58" t="s">
        <v>288</v>
      </c>
      <c r="K59" s="62" t="s">
        <v>234</v>
      </c>
      <c r="L59" s="63" t="s">
        <v>235</v>
      </c>
      <c r="M59" s="93" t="s">
        <v>294</v>
      </c>
      <c r="N59" s="59" t="s">
        <v>104</v>
      </c>
      <c r="O59" s="59">
        <v>8</v>
      </c>
      <c r="P59" s="64" t="s">
        <v>111</v>
      </c>
      <c r="Q59" s="60" t="s">
        <v>263</v>
      </c>
      <c r="R59" s="60" t="s">
        <v>264</v>
      </c>
      <c r="S59" s="60" t="s">
        <v>265</v>
      </c>
    </row>
    <row r="60" spans="1:19" s="13" customFormat="1" ht="18" customHeight="1" x14ac:dyDescent="0.3">
      <c r="A60" s="61" t="s">
        <v>56</v>
      </c>
      <c r="B60" s="61">
        <v>0</v>
      </c>
      <c r="C60" s="61">
        <v>0</v>
      </c>
      <c r="D60" s="61">
        <v>0</v>
      </c>
      <c r="E60" s="61">
        <v>0</v>
      </c>
      <c r="F60" s="38"/>
      <c r="G60" s="61">
        <f t="shared" si="3"/>
        <v>0</v>
      </c>
      <c r="H60" s="61"/>
      <c r="I60" s="53">
        <f t="shared" si="4"/>
        <v>0</v>
      </c>
      <c r="J60" s="58" t="s">
        <v>288</v>
      </c>
      <c r="K60" s="62" t="s">
        <v>207</v>
      </c>
      <c r="L60" s="63" t="s">
        <v>208</v>
      </c>
      <c r="M60" s="62" t="s">
        <v>119</v>
      </c>
      <c r="N60" s="59" t="s">
        <v>104</v>
      </c>
      <c r="O60" s="59">
        <v>8</v>
      </c>
      <c r="P60" s="64" t="s">
        <v>180</v>
      </c>
      <c r="Q60" s="60" t="s">
        <v>263</v>
      </c>
      <c r="R60" s="60" t="s">
        <v>264</v>
      </c>
      <c r="S60" s="60" t="s">
        <v>265</v>
      </c>
    </row>
    <row r="61" spans="1:19" s="13" customFormat="1" ht="18" customHeight="1" x14ac:dyDescent="0.3">
      <c r="A61" s="61" t="s">
        <v>57</v>
      </c>
      <c r="B61" s="61">
        <v>0</v>
      </c>
      <c r="C61" s="61">
        <v>0</v>
      </c>
      <c r="D61" s="61">
        <v>0</v>
      </c>
      <c r="E61" s="61">
        <v>0</v>
      </c>
      <c r="F61" s="38"/>
      <c r="G61" s="61">
        <f t="shared" si="3"/>
        <v>0</v>
      </c>
      <c r="H61" s="61"/>
      <c r="I61" s="53">
        <f t="shared" si="4"/>
        <v>0</v>
      </c>
      <c r="J61" s="58" t="s">
        <v>288</v>
      </c>
      <c r="K61" s="62" t="s">
        <v>209</v>
      </c>
      <c r="L61" s="63" t="s">
        <v>197</v>
      </c>
      <c r="M61" s="62" t="s">
        <v>186</v>
      </c>
      <c r="N61" s="59" t="s">
        <v>104</v>
      </c>
      <c r="O61" s="59">
        <v>8</v>
      </c>
      <c r="P61" s="64" t="s">
        <v>180</v>
      </c>
      <c r="Q61" s="60" t="s">
        <v>263</v>
      </c>
      <c r="R61" s="60" t="s">
        <v>264</v>
      </c>
      <c r="S61" s="60" t="s">
        <v>265</v>
      </c>
    </row>
    <row r="62" spans="1:19" s="13" customFormat="1" ht="18" customHeight="1" x14ac:dyDescent="0.3">
      <c r="A62" s="61" t="s">
        <v>62</v>
      </c>
      <c r="B62" s="61">
        <v>0</v>
      </c>
      <c r="C62" s="61">
        <v>0</v>
      </c>
      <c r="D62" s="61">
        <v>0</v>
      </c>
      <c r="E62" s="61">
        <v>0</v>
      </c>
      <c r="F62" s="38"/>
      <c r="G62" s="61">
        <f t="shared" si="3"/>
        <v>0</v>
      </c>
      <c r="H62" s="61"/>
      <c r="I62" s="53">
        <f t="shared" si="4"/>
        <v>0</v>
      </c>
      <c r="J62" s="58" t="s">
        <v>288</v>
      </c>
      <c r="K62" s="62" t="s">
        <v>220</v>
      </c>
      <c r="L62" s="63" t="s">
        <v>200</v>
      </c>
      <c r="M62" s="62" t="s">
        <v>119</v>
      </c>
      <c r="N62" s="59" t="s">
        <v>104</v>
      </c>
      <c r="O62" s="59">
        <v>8</v>
      </c>
      <c r="P62" s="64" t="s">
        <v>179</v>
      </c>
      <c r="Q62" s="60" t="s">
        <v>263</v>
      </c>
      <c r="R62" s="60" t="s">
        <v>264</v>
      </c>
      <c r="S62" s="60" t="s">
        <v>265</v>
      </c>
    </row>
    <row r="63" spans="1:19" s="13" customFormat="1" ht="18" customHeight="1" x14ac:dyDescent="0.3">
      <c r="A63" s="39" t="s">
        <v>81</v>
      </c>
      <c r="B63" s="39">
        <v>0</v>
      </c>
      <c r="C63" s="39">
        <v>2</v>
      </c>
      <c r="D63" s="39">
        <v>0</v>
      </c>
      <c r="E63" s="39">
        <v>6</v>
      </c>
      <c r="F63" s="38"/>
      <c r="G63" s="39">
        <f t="shared" ref="G63:G84" si="5">SUM(B63:F63)</f>
        <v>8</v>
      </c>
      <c r="H63" s="39"/>
      <c r="I63" s="52">
        <f t="shared" si="4"/>
        <v>0.2</v>
      </c>
      <c r="J63" s="40" t="s">
        <v>100</v>
      </c>
      <c r="K63" s="41" t="s">
        <v>255</v>
      </c>
      <c r="L63" s="42" t="s">
        <v>225</v>
      </c>
      <c r="M63" s="41" t="s">
        <v>122</v>
      </c>
      <c r="N63" s="43" t="s">
        <v>104</v>
      </c>
      <c r="O63" s="43">
        <v>9</v>
      </c>
      <c r="P63" s="44" t="s">
        <v>179</v>
      </c>
      <c r="Q63" s="66" t="s">
        <v>267</v>
      </c>
      <c r="R63" s="66" t="s">
        <v>127</v>
      </c>
      <c r="S63" s="66" t="s">
        <v>143</v>
      </c>
    </row>
    <row r="64" spans="1:19" s="13" customFormat="1" ht="18" customHeight="1" x14ac:dyDescent="0.3">
      <c r="A64" s="39" t="s">
        <v>78</v>
      </c>
      <c r="B64" s="39">
        <v>0</v>
      </c>
      <c r="C64" s="39">
        <v>3</v>
      </c>
      <c r="D64" s="39">
        <v>0</v>
      </c>
      <c r="E64" s="39">
        <v>3</v>
      </c>
      <c r="F64" s="38"/>
      <c r="G64" s="39">
        <f t="shared" si="5"/>
        <v>6</v>
      </c>
      <c r="H64" s="39"/>
      <c r="I64" s="52">
        <f t="shared" si="4"/>
        <v>0.15</v>
      </c>
      <c r="J64" s="40" t="s">
        <v>100</v>
      </c>
      <c r="K64" s="41" t="s">
        <v>249</v>
      </c>
      <c r="L64" s="42" t="s">
        <v>169</v>
      </c>
      <c r="M64" s="41" t="s">
        <v>167</v>
      </c>
      <c r="N64" s="43" t="s">
        <v>104</v>
      </c>
      <c r="O64" s="43">
        <v>9</v>
      </c>
      <c r="P64" s="44" t="s">
        <v>180</v>
      </c>
      <c r="Q64" s="66" t="s">
        <v>267</v>
      </c>
      <c r="R64" s="66" t="s">
        <v>127</v>
      </c>
      <c r="S64" s="66" t="s">
        <v>143</v>
      </c>
    </row>
    <row r="65" spans="1:19" s="13" customFormat="1" ht="18" customHeight="1" x14ac:dyDescent="0.3">
      <c r="A65" s="39" t="s">
        <v>82</v>
      </c>
      <c r="B65" s="39">
        <v>0</v>
      </c>
      <c r="C65" s="39">
        <v>0</v>
      </c>
      <c r="D65" s="39">
        <v>0</v>
      </c>
      <c r="E65" s="39">
        <v>6</v>
      </c>
      <c r="F65" s="38"/>
      <c r="G65" s="39">
        <f t="shared" si="5"/>
        <v>6</v>
      </c>
      <c r="H65" s="39"/>
      <c r="I65" s="52">
        <f t="shared" si="4"/>
        <v>0.15</v>
      </c>
      <c r="J65" s="40" t="s">
        <v>100</v>
      </c>
      <c r="K65" s="41" t="s">
        <v>256</v>
      </c>
      <c r="L65" s="42" t="s">
        <v>257</v>
      </c>
      <c r="M65" s="41" t="s">
        <v>176</v>
      </c>
      <c r="N65" s="43" t="s">
        <v>104</v>
      </c>
      <c r="O65" s="43">
        <v>9</v>
      </c>
      <c r="P65" s="44" t="s">
        <v>179</v>
      </c>
      <c r="Q65" s="66" t="s">
        <v>267</v>
      </c>
      <c r="R65" s="66" t="s">
        <v>127</v>
      </c>
      <c r="S65" s="66" t="s">
        <v>143</v>
      </c>
    </row>
    <row r="66" spans="1:19" s="13" customFormat="1" ht="18" customHeight="1" x14ac:dyDescent="0.3">
      <c r="A66" s="39" t="s">
        <v>83</v>
      </c>
      <c r="B66" s="39">
        <v>0</v>
      </c>
      <c r="C66" s="39">
        <v>0</v>
      </c>
      <c r="D66" s="39">
        <v>0</v>
      </c>
      <c r="E66" s="39">
        <v>3</v>
      </c>
      <c r="F66" s="38"/>
      <c r="G66" s="39">
        <f t="shared" si="5"/>
        <v>3</v>
      </c>
      <c r="H66" s="39"/>
      <c r="I66" s="52">
        <f t="shared" si="4"/>
        <v>7.4999999999999997E-2</v>
      </c>
      <c r="J66" s="40" t="s">
        <v>100</v>
      </c>
      <c r="K66" s="41" t="s">
        <v>259</v>
      </c>
      <c r="L66" s="42" t="s">
        <v>253</v>
      </c>
      <c r="M66" s="41" t="s">
        <v>128</v>
      </c>
      <c r="N66" s="43" t="s">
        <v>104</v>
      </c>
      <c r="O66" s="43">
        <v>9</v>
      </c>
      <c r="P66" s="44" t="s">
        <v>179</v>
      </c>
      <c r="Q66" s="66" t="s">
        <v>267</v>
      </c>
      <c r="R66" s="66" t="s">
        <v>127</v>
      </c>
      <c r="S66" s="66" t="s">
        <v>143</v>
      </c>
    </row>
    <row r="67" spans="1:19" s="13" customFormat="1" ht="18" customHeight="1" x14ac:dyDescent="0.3">
      <c r="A67" s="39" t="s">
        <v>72</v>
      </c>
      <c r="B67" s="39">
        <v>0</v>
      </c>
      <c r="C67" s="39">
        <v>2</v>
      </c>
      <c r="D67" s="39">
        <v>0</v>
      </c>
      <c r="E67" s="39">
        <v>0</v>
      </c>
      <c r="F67" s="38"/>
      <c r="G67" s="39">
        <f t="shared" si="5"/>
        <v>2</v>
      </c>
      <c r="H67" s="39"/>
      <c r="I67" s="52">
        <f t="shared" si="4"/>
        <v>0.05</v>
      </c>
      <c r="J67" s="40" t="s">
        <v>100</v>
      </c>
      <c r="K67" s="41" t="s">
        <v>239</v>
      </c>
      <c r="L67" s="42" t="s">
        <v>127</v>
      </c>
      <c r="M67" s="41" t="s">
        <v>146</v>
      </c>
      <c r="N67" s="43" t="s">
        <v>104</v>
      </c>
      <c r="O67" s="43">
        <v>9</v>
      </c>
      <c r="P67" s="44" t="s">
        <v>105</v>
      </c>
      <c r="Q67" s="66" t="s">
        <v>267</v>
      </c>
      <c r="R67" s="66" t="s">
        <v>127</v>
      </c>
      <c r="S67" s="66" t="s">
        <v>143</v>
      </c>
    </row>
    <row r="68" spans="1:19" s="13" customFormat="1" ht="18" customHeight="1" x14ac:dyDescent="0.3">
      <c r="A68" s="39" t="s">
        <v>75</v>
      </c>
      <c r="B68" s="39">
        <v>0</v>
      </c>
      <c r="C68" s="39">
        <v>0</v>
      </c>
      <c r="D68" s="39">
        <v>0</v>
      </c>
      <c r="E68" s="39">
        <v>2</v>
      </c>
      <c r="F68" s="38"/>
      <c r="G68" s="39">
        <f t="shared" si="5"/>
        <v>2</v>
      </c>
      <c r="H68" s="39"/>
      <c r="I68" s="52">
        <f t="shared" si="4"/>
        <v>0.05</v>
      </c>
      <c r="J68" s="40" t="s">
        <v>100</v>
      </c>
      <c r="K68" s="41" t="s">
        <v>244</v>
      </c>
      <c r="L68" s="42" t="s">
        <v>245</v>
      </c>
      <c r="M68" s="41" t="s">
        <v>128</v>
      </c>
      <c r="N68" s="43" t="s">
        <v>104</v>
      </c>
      <c r="O68" s="43">
        <v>9</v>
      </c>
      <c r="P68" s="44" t="s">
        <v>105</v>
      </c>
      <c r="Q68" s="66" t="s">
        <v>267</v>
      </c>
      <c r="R68" s="66" t="s">
        <v>127</v>
      </c>
      <c r="S68" s="66" t="s">
        <v>143</v>
      </c>
    </row>
    <row r="69" spans="1:19" s="13" customFormat="1" ht="18" customHeight="1" x14ac:dyDescent="0.3">
      <c r="A69" s="39" t="s">
        <v>73</v>
      </c>
      <c r="B69" s="39">
        <v>2</v>
      </c>
      <c r="C69" s="39">
        <v>0</v>
      </c>
      <c r="D69" s="39">
        <v>0</v>
      </c>
      <c r="E69" s="39">
        <v>0</v>
      </c>
      <c r="F69" s="38"/>
      <c r="G69" s="39">
        <f t="shared" si="5"/>
        <v>2</v>
      </c>
      <c r="H69" s="39"/>
      <c r="I69" s="52">
        <f t="shared" si="4"/>
        <v>0.05</v>
      </c>
      <c r="J69" s="40" t="s">
        <v>100</v>
      </c>
      <c r="K69" s="41" t="s">
        <v>240</v>
      </c>
      <c r="L69" s="42" t="s">
        <v>241</v>
      </c>
      <c r="M69" s="41" t="s">
        <v>103</v>
      </c>
      <c r="N69" s="43" t="s">
        <v>104</v>
      </c>
      <c r="O69" s="43">
        <v>9</v>
      </c>
      <c r="P69" s="44" t="s">
        <v>105</v>
      </c>
      <c r="Q69" s="66" t="s">
        <v>267</v>
      </c>
      <c r="R69" s="66" t="s">
        <v>127</v>
      </c>
      <c r="S69" s="66" t="s">
        <v>143</v>
      </c>
    </row>
    <row r="70" spans="1:19" s="13" customFormat="1" ht="18" customHeight="1" x14ac:dyDescent="0.3">
      <c r="A70" s="39" t="s">
        <v>74</v>
      </c>
      <c r="B70" s="39">
        <v>2</v>
      </c>
      <c r="C70" s="39">
        <v>0</v>
      </c>
      <c r="D70" s="39">
        <v>0</v>
      </c>
      <c r="E70" s="39">
        <v>0</v>
      </c>
      <c r="F70" s="38"/>
      <c r="G70" s="39">
        <f t="shared" si="5"/>
        <v>2</v>
      </c>
      <c r="H70" s="39"/>
      <c r="I70" s="52">
        <f t="shared" si="4"/>
        <v>0.05</v>
      </c>
      <c r="J70" s="40" t="s">
        <v>100</v>
      </c>
      <c r="K70" s="41" t="s">
        <v>242</v>
      </c>
      <c r="L70" s="42" t="s">
        <v>243</v>
      </c>
      <c r="M70" s="41" t="s">
        <v>170</v>
      </c>
      <c r="N70" s="43" t="s">
        <v>104</v>
      </c>
      <c r="O70" s="43">
        <v>9</v>
      </c>
      <c r="P70" s="44" t="s">
        <v>105</v>
      </c>
      <c r="Q70" s="66" t="s">
        <v>267</v>
      </c>
      <c r="R70" s="66" t="s">
        <v>127</v>
      </c>
      <c r="S70" s="66" t="s">
        <v>143</v>
      </c>
    </row>
    <row r="71" spans="1:19" s="13" customFormat="1" ht="18" customHeight="1" x14ac:dyDescent="0.3">
      <c r="A71" s="39" t="s">
        <v>80</v>
      </c>
      <c r="B71" s="39">
        <v>0</v>
      </c>
      <c r="C71" s="39">
        <v>0</v>
      </c>
      <c r="D71" s="39">
        <v>0</v>
      </c>
      <c r="E71" s="39">
        <v>2</v>
      </c>
      <c r="F71" s="38"/>
      <c r="G71" s="39">
        <f t="shared" si="5"/>
        <v>2</v>
      </c>
      <c r="H71" s="39"/>
      <c r="I71" s="52">
        <f t="shared" si="4"/>
        <v>0.05</v>
      </c>
      <c r="J71" s="40" t="s">
        <v>100</v>
      </c>
      <c r="K71" s="41" t="s">
        <v>252</v>
      </c>
      <c r="L71" s="42" t="s">
        <v>253</v>
      </c>
      <c r="M71" s="41" t="s">
        <v>254</v>
      </c>
      <c r="N71" s="43" t="s">
        <v>104</v>
      </c>
      <c r="O71" s="43">
        <v>9</v>
      </c>
      <c r="P71" s="44" t="s">
        <v>179</v>
      </c>
      <c r="Q71" s="66" t="s">
        <v>267</v>
      </c>
      <c r="R71" s="66" t="s">
        <v>127</v>
      </c>
      <c r="S71" s="66" t="s">
        <v>143</v>
      </c>
    </row>
    <row r="72" spans="1:19" s="13" customFormat="1" ht="18" customHeight="1" x14ac:dyDescent="0.3">
      <c r="A72" s="39" t="s">
        <v>79</v>
      </c>
      <c r="B72" s="39">
        <v>0</v>
      </c>
      <c r="C72" s="39">
        <v>0</v>
      </c>
      <c r="D72" s="39">
        <v>0</v>
      </c>
      <c r="E72" s="39">
        <v>0</v>
      </c>
      <c r="F72" s="38"/>
      <c r="G72" s="39">
        <f t="shared" si="5"/>
        <v>0</v>
      </c>
      <c r="H72" s="39"/>
      <c r="I72" s="52">
        <f t="shared" si="4"/>
        <v>0</v>
      </c>
      <c r="J72" s="40" t="s">
        <v>100</v>
      </c>
      <c r="K72" s="41" t="s">
        <v>250</v>
      </c>
      <c r="L72" s="42" t="s">
        <v>251</v>
      </c>
      <c r="M72" s="41" t="s">
        <v>196</v>
      </c>
      <c r="N72" s="43" t="s">
        <v>104</v>
      </c>
      <c r="O72" s="43">
        <v>9</v>
      </c>
      <c r="P72" s="44" t="s">
        <v>179</v>
      </c>
      <c r="Q72" s="66" t="s">
        <v>267</v>
      </c>
      <c r="R72" s="66" t="s">
        <v>127</v>
      </c>
      <c r="S72" s="66" t="s">
        <v>143</v>
      </c>
    </row>
    <row r="73" spans="1:19" s="13" customFormat="1" ht="18" customHeight="1" x14ac:dyDescent="0.3">
      <c r="A73" s="39" t="s">
        <v>77</v>
      </c>
      <c r="B73" s="39">
        <v>0</v>
      </c>
      <c r="C73" s="39">
        <v>0</v>
      </c>
      <c r="D73" s="39">
        <v>0</v>
      </c>
      <c r="E73" s="39">
        <v>0</v>
      </c>
      <c r="F73" s="38"/>
      <c r="G73" s="39">
        <f t="shared" si="5"/>
        <v>0</v>
      </c>
      <c r="H73" s="39"/>
      <c r="I73" s="52">
        <f t="shared" si="4"/>
        <v>0</v>
      </c>
      <c r="J73" s="40" t="s">
        <v>100</v>
      </c>
      <c r="K73" s="41" t="s">
        <v>247</v>
      </c>
      <c r="L73" s="42" t="s">
        <v>192</v>
      </c>
      <c r="M73" s="41" t="s">
        <v>248</v>
      </c>
      <c r="N73" s="43" t="s">
        <v>104</v>
      </c>
      <c r="O73" s="43">
        <v>9</v>
      </c>
      <c r="P73" s="44" t="s">
        <v>201</v>
      </c>
      <c r="Q73" s="66" t="s">
        <v>267</v>
      </c>
      <c r="R73" s="66" t="s">
        <v>127</v>
      </c>
      <c r="S73" s="66" t="s">
        <v>143</v>
      </c>
    </row>
    <row r="74" spans="1:19" s="13" customFormat="1" ht="18" customHeight="1" x14ac:dyDescent="0.3">
      <c r="A74" s="39" t="s">
        <v>84</v>
      </c>
      <c r="B74" s="39">
        <v>0</v>
      </c>
      <c r="C74" s="39">
        <v>0</v>
      </c>
      <c r="D74" s="39">
        <v>0</v>
      </c>
      <c r="E74" s="39">
        <v>0</v>
      </c>
      <c r="F74" s="38"/>
      <c r="G74" s="39">
        <f t="shared" si="5"/>
        <v>0</v>
      </c>
      <c r="H74" s="39"/>
      <c r="I74" s="52">
        <f t="shared" si="4"/>
        <v>0</v>
      </c>
      <c r="J74" s="40" t="s">
        <v>100</v>
      </c>
      <c r="K74" s="41" t="s">
        <v>258</v>
      </c>
      <c r="L74" s="42" t="s">
        <v>203</v>
      </c>
      <c r="M74" s="41" t="s">
        <v>114</v>
      </c>
      <c r="N74" s="43" t="s">
        <v>104</v>
      </c>
      <c r="O74" s="43">
        <v>9</v>
      </c>
      <c r="P74" s="44" t="s">
        <v>179</v>
      </c>
      <c r="Q74" s="66" t="s">
        <v>267</v>
      </c>
      <c r="R74" s="66" t="s">
        <v>127</v>
      </c>
      <c r="S74" s="66" t="s">
        <v>143</v>
      </c>
    </row>
    <row r="75" spans="1:19" s="13" customFormat="1" ht="18" customHeight="1" x14ac:dyDescent="0.3">
      <c r="A75" s="39" t="s">
        <v>76</v>
      </c>
      <c r="B75" s="39">
        <v>0</v>
      </c>
      <c r="C75" s="39">
        <v>0</v>
      </c>
      <c r="D75" s="39">
        <v>0</v>
      </c>
      <c r="E75" s="39">
        <v>0</v>
      </c>
      <c r="F75" s="38"/>
      <c r="G75" s="39">
        <f t="shared" si="5"/>
        <v>0</v>
      </c>
      <c r="H75" s="39"/>
      <c r="I75" s="52">
        <f t="shared" si="4"/>
        <v>0</v>
      </c>
      <c r="J75" s="40" t="s">
        <v>100</v>
      </c>
      <c r="K75" s="41" t="s">
        <v>246</v>
      </c>
      <c r="L75" s="42" t="s">
        <v>113</v>
      </c>
      <c r="M75" s="41" t="s">
        <v>186</v>
      </c>
      <c r="N75" s="43" t="s">
        <v>104</v>
      </c>
      <c r="O75" s="43">
        <v>9</v>
      </c>
      <c r="P75" s="44" t="s">
        <v>201</v>
      </c>
      <c r="Q75" s="66" t="s">
        <v>267</v>
      </c>
      <c r="R75" s="66" t="s">
        <v>127</v>
      </c>
      <c r="S75" s="66" t="s">
        <v>143</v>
      </c>
    </row>
    <row r="76" spans="1:19" s="13" customFormat="1" ht="18" customHeight="1" x14ac:dyDescent="0.3">
      <c r="A76" s="61" t="s">
        <v>87</v>
      </c>
      <c r="B76" s="61">
        <v>10</v>
      </c>
      <c r="C76" s="61">
        <v>10</v>
      </c>
      <c r="D76" s="61">
        <v>0</v>
      </c>
      <c r="E76" s="61">
        <v>0</v>
      </c>
      <c r="F76" s="61">
        <v>0</v>
      </c>
      <c r="G76" s="61">
        <f t="shared" si="5"/>
        <v>20</v>
      </c>
      <c r="H76" s="61"/>
      <c r="I76" s="53">
        <f t="shared" ref="I76:I84" si="6">G76/50</f>
        <v>0.4</v>
      </c>
      <c r="J76" s="58" t="s">
        <v>288</v>
      </c>
      <c r="K76" s="62" t="s">
        <v>268</v>
      </c>
      <c r="L76" s="63" t="s">
        <v>269</v>
      </c>
      <c r="M76" s="62" t="s">
        <v>270</v>
      </c>
      <c r="N76" s="59" t="s">
        <v>104</v>
      </c>
      <c r="O76" s="59">
        <v>10</v>
      </c>
      <c r="P76" s="64" t="s">
        <v>111</v>
      </c>
      <c r="Q76" s="60" t="s">
        <v>267</v>
      </c>
      <c r="R76" s="60" t="s">
        <v>127</v>
      </c>
      <c r="S76" s="60" t="s">
        <v>143</v>
      </c>
    </row>
    <row r="77" spans="1:19" s="13" customFormat="1" ht="18" customHeight="1" x14ac:dyDescent="0.3">
      <c r="A77" s="61" t="s">
        <v>85</v>
      </c>
      <c r="B77" s="61">
        <v>10</v>
      </c>
      <c r="C77" s="61">
        <v>0</v>
      </c>
      <c r="D77" s="61">
        <v>0</v>
      </c>
      <c r="E77" s="61">
        <v>0</v>
      </c>
      <c r="F77" s="61">
        <v>0</v>
      </c>
      <c r="G77" s="61">
        <f t="shared" si="5"/>
        <v>10</v>
      </c>
      <c r="H77" s="61"/>
      <c r="I77" s="53">
        <f t="shared" si="6"/>
        <v>0.2</v>
      </c>
      <c r="J77" s="58" t="s">
        <v>288</v>
      </c>
      <c r="K77" s="62" t="s">
        <v>260</v>
      </c>
      <c r="L77" s="63" t="s">
        <v>261</v>
      </c>
      <c r="M77" s="62" t="s">
        <v>262</v>
      </c>
      <c r="N77" s="59" t="s">
        <v>104</v>
      </c>
      <c r="O77" s="59">
        <v>10</v>
      </c>
      <c r="P77" s="64" t="s">
        <v>111</v>
      </c>
      <c r="Q77" s="60" t="s">
        <v>263</v>
      </c>
      <c r="R77" s="60" t="s">
        <v>264</v>
      </c>
      <c r="S77" s="60" t="s">
        <v>265</v>
      </c>
    </row>
    <row r="78" spans="1:19" s="13" customFormat="1" ht="18" customHeight="1" x14ac:dyDescent="0.3">
      <c r="A78" s="61" t="s">
        <v>88</v>
      </c>
      <c r="B78" s="61">
        <v>0</v>
      </c>
      <c r="C78" s="61">
        <v>0</v>
      </c>
      <c r="D78" s="61">
        <v>0</v>
      </c>
      <c r="E78" s="61">
        <v>0</v>
      </c>
      <c r="F78" s="61">
        <v>0</v>
      </c>
      <c r="G78" s="61">
        <f t="shared" si="5"/>
        <v>0</v>
      </c>
      <c r="H78" s="61"/>
      <c r="I78" s="53">
        <f t="shared" si="6"/>
        <v>0</v>
      </c>
      <c r="J78" s="58" t="s">
        <v>288</v>
      </c>
      <c r="K78" s="62" t="s">
        <v>271</v>
      </c>
      <c r="L78" s="63" t="s">
        <v>110</v>
      </c>
      <c r="M78" s="62" t="s">
        <v>272</v>
      </c>
      <c r="N78" s="59" t="s">
        <v>104</v>
      </c>
      <c r="O78" s="59">
        <v>10</v>
      </c>
      <c r="P78" s="64" t="s">
        <v>111</v>
      </c>
      <c r="Q78" s="60" t="s">
        <v>267</v>
      </c>
      <c r="R78" s="60" t="s">
        <v>127</v>
      </c>
      <c r="S78" s="60" t="s">
        <v>143</v>
      </c>
    </row>
    <row r="79" spans="1:19" s="13" customFormat="1" ht="18" customHeight="1" x14ac:dyDescent="0.3">
      <c r="A79" s="61" t="s">
        <v>89</v>
      </c>
      <c r="B79" s="61">
        <v>0</v>
      </c>
      <c r="C79" s="61">
        <v>0</v>
      </c>
      <c r="D79" s="61">
        <v>0</v>
      </c>
      <c r="E79" s="61">
        <v>0</v>
      </c>
      <c r="F79" s="61">
        <v>0</v>
      </c>
      <c r="G79" s="61">
        <f t="shared" si="5"/>
        <v>0</v>
      </c>
      <c r="H79" s="61"/>
      <c r="I79" s="53">
        <f t="shared" si="6"/>
        <v>0</v>
      </c>
      <c r="J79" s="58" t="s">
        <v>288</v>
      </c>
      <c r="K79" s="62" t="s">
        <v>273</v>
      </c>
      <c r="L79" s="63" t="s">
        <v>245</v>
      </c>
      <c r="M79" s="62" t="s">
        <v>274</v>
      </c>
      <c r="N79" s="59" t="s">
        <v>104</v>
      </c>
      <c r="O79" s="59">
        <v>10</v>
      </c>
      <c r="P79" s="64" t="s">
        <v>111</v>
      </c>
      <c r="Q79" s="60" t="s">
        <v>267</v>
      </c>
      <c r="R79" s="60" t="s">
        <v>127</v>
      </c>
      <c r="S79" s="60" t="s">
        <v>143</v>
      </c>
    </row>
    <row r="80" spans="1:19" s="13" customFormat="1" ht="18" customHeight="1" x14ac:dyDescent="0.3">
      <c r="A80" s="61" t="s">
        <v>91</v>
      </c>
      <c r="B80" s="61">
        <v>0</v>
      </c>
      <c r="C80" s="61">
        <v>0</v>
      </c>
      <c r="D80" s="61">
        <v>0</v>
      </c>
      <c r="E80" s="61">
        <v>0</v>
      </c>
      <c r="F80" s="61">
        <v>0</v>
      </c>
      <c r="G80" s="61">
        <f t="shared" si="5"/>
        <v>0</v>
      </c>
      <c r="H80" s="61"/>
      <c r="I80" s="53">
        <f t="shared" si="6"/>
        <v>0</v>
      </c>
      <c r="J80" s="58" t="s">
        <v>288</v>
      </c>
      <c r="K80" s="62" t="s">
        <v>278</v>
      </c>
      <c r="L80" s="63" t="s">
        <v>279</v>
      </c>
      <c r="M80" s="62" t="s">
        <v>128</v>
      </c>
      <c r="N80" s="59" t="s">
        <v>104</v>
      </c>
      <c r="O80" s="59">
        <v>10</v>
      </c>
      <c r="P80" s="64" t="s">
        <v>111</v>
      </c>
      <c r="Q80" s="60" t="s">
        <v>267</v>
      </c>
      <c r="R80" s="60" t="s">
        <v>127</v>
      </c>
      <c r="S80" s="60" t="s">
        <v>143</v>
      </c>
    </row>
    <row r="81" spans="1:19" s="13" customFormat="1" ht="18" customHeight="1" x14ac:dyDescent="0.3">
      <c r="A81" s="61" t="s">
        <v>86</v>
      </c>
      <c r="B81" s="61">
        <v>0</v>
      </c>
      <c r="C81" s="61">
        <v>0</v>
      </c>
      <c r="D81" s="61">
        <v>0</v>
      </c>
      <c r="E81" s="61">
        <v>0</v>
      </c>
      <c r="F81" s="61">
        <v>0</v>
      </c>
      <c r="G81" s="61">
        <f t="shared" si="5"/>
        <v>0</v>
      </c>
      <c r="H81" s="61"/>
      <c r="I81" s="53">
        <f t="shared" si="6"/>
        <v>0</v>
      </c>
      <c r="J81" s="58" t="s">
        <v>288</v>
      </c>
      <c r="K81" s="62" t="s">
        <v>266</v>
      </c>
      <c r="L81" s="63" t="s">
        <v>192</v>
      </c>
      <c r="M81" s="62" t="s">
        <v>186</v>
      </c>
      <c r="N81" s="59" t="s">
        <v>104</v>
      </c>
      <c r="O81" s="59">
        <v>10</v>
      </c>
      <c r="P81" s="64" t="s">
        <v>111</v>
      </c>
      <c r="Q81" s="60" t="s">
        <v>267</v>
      </c>
      <c r="R81" s="60" t="s">
        <v>127</v>
      </c>
      <c r="S81" s="60" t="s">
        <v>143</v>
      </c>
    </row>
    <row r="82" spans="1:19" s="13" customFormat="1" ht="18" customHeight="1" x14ac:dyDescent="0.3">
      <c r="A82" s="61" t="s">
        <v>90</v>
      </c>
      <c r="B82" s="61">
        <v>0</v>
      </c>
      <c r="C82" s="61">
        <v>0</v>
      </c>
      <c r="D82" s="61">
        <v>0</v>
      </c>
      <c r="E82" s="61">
        <v>0</v>
      </c>
      <c r="F82" s="61">
        <v>0</v>
      </c>
      <c r="G82" s="61">
        <f t="shared" si="5"/>
        <v>0</v>
      </c>
      <c r="H82" s="61"/>
      <c r="I82" s="53">
        <f t="shared" si="6"/>
        <v>0</v>
      </c>
      <c r="J82" s="58" t="s">
        <v>288</v>
      </c>
      <c r="K82" s="62" t="s">
        <v>275</v>
      </c>
      <c r="L82" s="63" t="s">
        <v>276</v>
      </c>
      <c r="M82" s="62" t="s">
        <v>277</v>
      </c>
      <c r="N82" s="59" t="s">
        <v>104</v>
      </c>
      <c r="O82" s="59">
        <v>10</v>
      </c>
      <c r="P82" s="64" t="s">
        <v>111</v>
      </c>
      <c r="Q82" s="60" t="s">
        <v>267</v>
      </c>
      <c r="R82" s="60" t="s">
        <v>127</v>
      </c>
      <c r="S82" s="60" t="s">
        <v>143</v>
      </c>
    </row>
    <row r="83" spans="1:19" s="13" customFormat="1" ht="18" customHeight="1" x14ac:dyDescent="0.3">
      <c r="A83" s="39" t="s">
        <v>93</v>
      </c>
      <c r="B83" s="39">
        <v>0</v>
      </c>
      <c r="C83" s="39">
        <v>10</v>
      </c>
      <c r="D83" s="39">
        <v>10</v>
      </c>
      <c r="E83" s="39">
        <v>10</v>
      </c>
      <c r="F83" s="39">
        <v>0</v>
      </c>
      <c r="G83" s="39">
        <f t="shared" si="5"/>
        <v>30</v>
      </c>
      <c r="H83" s="39"/>
      <c r="I83" s="52">
        <f t="shared" si="6"/>
        <v>0.6</v>
      </c>
      <c r="J83" s="40" t="s">
        <v>286</v>
      </c>
      <c r="K83" s="41" t="s">
        <v>281</v>
      </c>
      <c r="L83" s="42" t="s">
        <v>282</v>
      </c>
      <c r="M83" s="41" t="s">
        <v>186</v>
      </c>
      <c r="N83" s="43" t="s">
        <v>104</v>
      </c>
      <c r="O83" s="43">
        <v>11</v>
      </c>
      <c r="P83" s="44" t="s">
        <v>111</v>
      </c>
      <c r="Q83" s="66" t="s">
        <v>267</v>
      </c>
      <c r="R83" s="66" t="s">
        <v>127</v>
      </c>
      <c r="S83" s="66" t="s">
        <v>143</v>
      </c>
    </row>
    <row r="84" spans="1:19" s="13" customFormat="1" ht="18" customHeight="1" x14ac:dyDescent="0.3">
      <c r="A84" s="39" t="s">
        <v>92</v>
      </c>
      <c r="B84" s="39">
        <v>2</v>
      </c>
      <c r="C84" s="39">
        <v>7</v>
      </c>
      <c r="D84" s="39">
        <v>10</v>
      </c>
      <c r="E84" s="39">
        <v>8</v>
      </c>
      <c r="F84" s="39">
        <v>0</v>
      </c>
      <c r="G84" s="39">
        <f t="shared" si="5"/>
        <v>27</v>
      </c>
      <c r="H84" s="39"/>
      <c r="I84" s="52">
        <f t="shared" si="6"/>
        <v>0.54</v>
      </c>
      <c r="J84" s="40" t="s">
        <v>287</v>
      </c>
      <c r="K84" s="41" t="s">
        <v>280</v>
      </c>
      <c r="L84" s="42" t="s">
        <v>269</v>
      </c>
      <c r="M84" s="41" t="s">
        <v>270</v>
      </c>
      <c r="N84" s="43" t="s">
        <v>104</v>
      </c>
      <c r="O84" s="43">
        <v>11</v>
      </c>
      <c r="P84" s="44" t="s">
        <v>111</v>
      </c>
      <c r="Q84" s="66" t="s">
        <v>267</v>
      </c>
      <c r="R84" s="66" t="s">
        <v>127</v>
      </c>
      <c r="S84" s="66" t="s">
        <v>143</v>
      </c>
    </row>
    <row r="85" spans="1:19" s="13" customFormat="1" ht="18.75" x14ac:dyDescent="0.3">
      <c r="A85" s="67" t="s">
        <v>283</v>
      </c>
      <c r="B85" s="67"/>
      <c r="C85" s="67"/>
      <c r="D85" s="67"/>
      <c r="E85" s="67"/>
      <c r="F85" s="67"/>
      <c r="G85" s="30"/>
      <c r="H85" s="27"/>
      <c r="I85" s="28"/>
      <c r="J85" s="28"/>
      <c r="K85" s="15"/>
      <c r="L85" s="15"/>
      <c r="M85" s="15"/>
      <c r="N85" s="7"/>
      <c r="O85" s="16"/>
      <c r="P85" s="16"/>
      <c r="Q85" s="15"/>
      <c r="R85" s="17"/>
      <c r="S85" s="17"/>
    </row>
    <row r="86" spans="1:19" s="13" customFormat="1" ht="18.75" x14ac:dyDescent="0.3">
      <c r="A86" s="14" t="s">
        <v>16</v>
      </c>
      <c r="B86" s="14"/>
      <c r="C86" s="14" t="s">
        <v>284</v>
      </c>
      <c r="D86" s="14"/>
      <c r="E86" s="14"/>
      <c r="F86" s="14"/>
      <c r="G86" s="14"/>
      <c r="H86" s="28"/>
      <c r="I86" s="28"/>
      <c r="J86" s="28"/>
      <c r="K86" s="15"/>
      <c r="L86" s="15"/>
      <c r="M86" s="15"/>
      <c r="N86" s="7"/>
      <c r="O86" s="16"/>
      <c r="P86" s="16"/>
      <c r="Q86" s="15"/>
      <c r="R86" s="17"/>
      <c r="S86" s="17"/>
    </row>
    <row r="87" spans="1:19" s="13" customFormat="1" ht="18.75" x14ac:dyDescent="0.3">
      <c r="A87" s="18"/>
      <c r="B87" s="18"/>
      <c r="C87" s="14" t="s">
        <v>285</v>
      </c>
      <c r="D87" s="18"/>
      <c r="E87" s="18"/>
      <c r="F87" s="18"/>
      <c r="G87" s="18"/>
      <c r="H87" s="28"/>
      <c r="I87" s="28"/>
      <c r="J87" s="29"/>
      <c r="K87" s="15"/>
      <c r="L87" s="15"/>
      <c r="M87" s="15"/>
      <c r="N87" s="7"/>
      <c r="O87" s="16"/>
      <c r="P87" s="16"/>
      <c r="Q87" s="15"/>
      <c r="R87" s="17"/>
      <c r="S87" s="17"/>
    </row>
    <row r="88" spans="1:19" s="13" customFormat="1" ht="18.75" x14ac:dyDescent="0.3">
      <c r="A88" s="18"/>
      <c r="B88" s="18"/>
      <c r="C88" s="18"/>
      <c r="D88" s="18"/>
      <c r="E88" s="18"/>
      <c r="F88" s="18"/>
      <c r="G88" s="18"/>
      <c r="J88" s="19"/>
      <c r="K88" s="15"/>
      <c r="L88" s="15"/>
      <c r="M88" s="15"/>
      <c r="N88" s="7"/>
      <c r="O88" s="16"/>
      <c r="P88" s="16"/>
      <c r="Q88" s="15"/>
      <c r="R88" s="17"/>
      <c r="S88" s="17"/>
    </row>
    <row r="89" spans="1:19" s="13" customFormat="1" ht="18.75" x14ac:dyDescent="0.3">
      <c r="A89" s="18"/>
      <c r="B89" s="18"/>
      <c r="C89" s="18"/>
      <c r="D89" s="18"/>
      <c r="E89" s="18"/>
      <c r="F89" s="18"/>
      <c r="G89" s="18"/>
      <c r="J89" s="19"/>
      <c r="K89" s="15"/>
      <c r="L89" s="15"/>
      <c r="M89" s="15"/>
      <c r="N89" s="7"/>
      <c r="O89" s="16"/>
      <c r="P89" s="16"/>
      <c r="Q89" s="15"/>
      <c r="R89" s="17"/>
      <c r="S89" s="17"/>
    </row>
    <row r="90" spans="1:19" s="19" customFormat="1" ht="18.75" x14ac:dyDescent="0.3">
      <c r="A90" s="18"/>
      <c r="B90" s="18"/>
      <c r="C90" s="18"/>
      <c r="D90" s="18"/>
      <c r="E90" s="18"/>
      <c r="F90" s="18"/>
      <c r="G90" s="18"/>
      <c r="K90" s="15"/>
      <c r="L90" s="15"/>
      <c r="M90" s="15"/>
      <c r="N90" s="7"/>
      <c r="O90" s="16"/>
      <c r="P90" s="16"/>
      <c r="Q90" s="15"/>
      <c r="R90" s="17"/>
      <c r="S90" s="17"/>
    </row>
    <row r="91" spans="1:19" ht="18.75" x14ac:dyDescent="0.3">
      <c r="A91" s="4"/>
      <c r="B91" s="22"/>
      <c r="C91" s="22"/>
      <c r="D91" s="22"/>
      <c r="E91" s="22"/>
      <c r="F91" s="22"/>
      <c r="G91" s="22"/>
      <c r="H91" s="24"/>
      <c r="I91" s="5"/>
      <c r="J91" s="4"/>
      <c r="K91" s="6"/>
      <c r="L91" s="6"/>
      <c r="M91" s="6"/>
      <c r="N91" s="7"/>
      <c r="O91" s="9"/>
      <c r="P91" s="9"/>
      <c r="Q91" s="6"/>
      <c r="R91" s="8"/>
      <c r="S91" s="8"/>
    </row>
    <row r="92" spans="1:19" ht="18.75" x14ac:dyDescent="0.3">
      <c r="A92" s="4"/>
      <c r="B92" s="22"/>
      <c r="C92" s="22"/>
      <c r="D92" s="22"/>
      <c r="E92" s="22"/>
      <c r="F92" s="22"/>
      <c r="G92" s="22"/>
      <c r="H92" s="24"/>
      <c r="I92" s="5"/>
      <c r="J92" s="4"/>
      <c r="K92" s="6"/>
      <c r="L92" s="6"/>
      <c r="M92" s="6"/>
      <c r="N92" s="7"/>
      <c r="O92" s="9"/>
      <c r="P92" s="9"/>
      <c r="Q92" s="6"/>
      <c r="R92" s="8"/>
      <c r="S92" s="8"/>
    </row>
    <row r="93" spans="1:19" ht="18.75" x14ac:dyDescent="0.3">
      <c r="A93" s="4"/>
      <c r="B93" s="22"/>
      <c r="C93" s="22"/>
      <c r="D93" s="22"/>
      <c r="E93" s="22"/>
      <c r="F93" s="22"/>
      <c r="G93" s="22"/>
      <c r="H93" s="24"/>
      <c r="I93" s="5"/>
      <c r="J93" s="4"/>
      <c r="K93" s="6"/>
      <c r="L93" s="6"/>
      <c r="M93" s="6"/>
      <c r="N93" s="7"/>
      <c r="O93" s="9"/>
      <c r="P93" s="9"/>
      <c r="Q93" s="6"/>
      <c r="R93" s="8"/>
      <c r="S93" s="8"/>
    </row>
    <row r="94" spans="1:19" ht="18.75" x14ac:dyDescent="0.3">
      <c r="A94" s="4"/>
      <c r="B94" s="22"/>
      <c r="C94" s="22"/>
      <c r="D94" s="22"/>
      <c r="E94" s="22"/>
      <c r="F94" s="22"/>
      <c r="G94" s="22"/>
      <c r="H94" s="24"/>
      <c r="I94" s="5"/>
      <c r="J94" s="4"/>
      <c r="K94" s="6"/>
      <c r="L94" s="6"/>
      <c r="M94" s="6"/>
      <c r="N94" s="7"/>
      <c r="O94" s="9"/>
      <c r="P94" s="9"/>
      <c r="Q94" s="6"/>
      <c r="R94" s="8"/>
      <c r="S94" s="8"/>
    </row>
    <row r="95" spans="1:19" ht="18.75" x14ac:dyDescent="0.3">
      <c r="A95" s="4"/>
      <c r="B95" s="22"/>
      <c r="C95" s="22"/>
      <c r="D95" s="22"/>
      <c r="E95" s="22"/>
      <c r="F95" s="22"/>
      <c r="G95" s="22"/>
      <c r="H95" s="24"/>
      <c r="I95" s="5"/>
      <c r="J95" s="4"/>
      <c r="K95" s="6"/>
      <c r="L95" s="6"/>
      <c r="M95" s="6"/>
      <c r="N95" s="7"/>
      <c r="O95" s="9"/>
      <c r="P95" s="9"/>
      <c r="Q95" s="6"/>
      <c r="R95" s="8"/>
      <c r="S95" s="8"/>
    </row>
    <row r="96" spans="1:19" ht="18.75" x14ac:dyDescent="0.3">
      <c r="A96" s="4"/>
      <c r="B96" s="22"/>
      <c r="C96" s="22"/>
      <c r="D96" s="22"/>
      <c r="E96" s="22"/>
      <c r="F96" s="22"/>
      <c r="G96" s="22"/>
      <c r="H96" s="24"/>
      <c r="I96" s="5"/>
      <c r="J96" s="4"/>
      <c r="K96" s="6"/>
      <c r="L96" s="6"/>
      <c r="M96" s="6"/>
      <c r="N96" s="7"/>
      <c r="O96" s="9"/>
      <c r="P96" s="9"/>
      <c r="Q96" s="6"/>
      <c r="R96" s="8"/>
      <c r="S96" s="8"/>
    </row>
    <row r="97" spans="1:19" ht="18.75" x14ac:dyDescent="0.3">
      <c r="A97" s="4"/>
      <c r="B97" s="22"/>
      <c r="C97" s="22"/>
      <c r="D97" s="22"/>
      <c r="E97" s="22"/>
      <c r="F97" s="22"/>
      <c r="G97" s="22"/>
      <c r="H97" s="24"/>
      <c r="I97" s="5"/>
      <c r="J97" s="4"/>
      <c r="K97" s="6"/>
      <c r="L97" s="6"/>
      <c r="M97" s="6"/>
      <c r="N97" s="7"/>
      <c r="O97" s="9"/>
      <c r="P97" s="9"/>
      <c r="Q97" s="6"/>
      <c r="R97" s="8"/>
      <c r="S97" s="8"/>
    </row>
    <row r="98" spans="1:19" ht="18.75" x14ac:dyDescent="0.3">
      <c r="A98" s="11"/>
      <c r="B98" s="23"/>
      <c r="C98" s="23"/>
      <c r="D98" s="23"/>
      <c r="E98" s="23"/>
      <c r="F98" s="23"/>
      <c r="G98" s="23"/>
      <c r="H98" s="25"/>
      <c r="I98" s="5"/>
      <c r="J98" s="11"/>
      <c r="K98" s="8"/>
      <c r="L98" s="8"/>
      <c r="M98" s="8"/>
      <c r="N98" s="7"/>
      <c r="O98" s="9"/>
      <c r="P98" s="12"/>
      <c r="Q98" s="8"/>
      <c r="R98" s="8"/>
      <c r="S98" s="8"/>
    </row>
  </sheetData>
  <sortState ref="A83:S84">
    <sortCondition descending="1" ref="G83:G84"/>
    <sortCondition ref="K83:K84"/>
  </sortState>
  <mergeCells count="17">
    <mergeCell ref="S4:S6"/>
    <mergeCell ref="A4:A6"/>
    <mergeCell ref="G4:G6"/>
    <mergeCell ref="H4:H6"/>
    <mergeCell ref="K4:K6"/>
    <mergeCell ref="J4:J6"/>
    <mergeCell ref="L4:L6"/>
    <mergeCell ref="M4:M6"/>
    <mergeCell ref="R4:R6"/>
    <mergeCell ref="Q4:Q6"/>
    <mergeCell ref="P4:P6"/>
    <mergeCell ref="B4:F5"/>
    <mergeCell ref="A85:F85"/>
    <mergeCell ref="A3:K3"/>
    <mergeCell ref="I4:I6"/>
    <mergeCell ref="N4:N6"/>
    <mergeCell ref="O4:O6"/>
  </mergeCells>
  <dataValidations count="15">
    <dataValidation type="whole" operator="lessThanOrEqual" allowBlank="1" showInputMessage="1" showErrorMessage="1" sqref="B76:F84 B9:E75">
      <formula1>10</formula1>
    </dataValidation>
    <dataValidation type="whole" operator="equal" allowBlank="1" showInputMessage="1" showErrorMessage="1" sqref="O83:O84">
      <formula1>11</formula1>
    </dataValidation>
    <dataValidation type="whole" operator="equal" allowBlank="1" showInputMessage="1" showErrorMessage="1" sqref="O76:O82">
      <formula1>10</formula1>
    </dataValidation>
    <dataValidation type="whole" operator="equal" allowBlank="1" showInputMessage="1" showErrorMessage="1" sqref="O63:O75">
      <formula1>9</formula1>
    </dataValidation>
    <dataValidation type="whole" operator="equal" allowBlank="1" showInputMessage="1" showErrorMessage="1" sqref="O8">
      <formula1>6</formula1>
    </dataValidation>
    <dataValidation type="whole" operator="equal" allowBlank="1" showInputMessage="1" showErrorMessage="1" sqref="O7">
      <formula1>5</formula1>
    </dataValidation>
    <dataValidation type="custom" allowBlank="1" showInputMessage="1" showErrorMessage="1" sqref="G7:G8">
      <formula1>B7+C7+D7</formula1>
    </dataValidation>
    <dataValidation type="custom" allowBlank="1" showInputMessage="1" showErrorMessage="1" sqref="I7:I8">
      <formula1>G7/30</formula1>
    </dataValidation>
    <dataValidation type="whole" operator="equal" allowBlank="1" showInputMessage="1" showErrorMessage="1" sqref="O9:O45">
      <formula1>7</formula1>
    </dataValidation>
    <dataValidation type="whole" operator="equal" allowBlank="1" showInputMessage="1" showErrorMessage="1" sqref="O46:O62">
      <formula1>8</formula1>
    </dataValidation>
    <dataValidation type="custom" allowBlank="1" showInputMessage="1" showErrorMessage="1" sqref="G9:G75">
      <formula1>B9+C9+D9+E9</formula1>
    </dataValidation>
    <dataValidation type="custom" allowBlank="1" showInputMessage="1" showErrorMessage="1" sqref="I9:I75">
      <formula1>G9/40</formula1>
    </dataValidation>
    <dataValidation type="list" allowBlank="1" showInputMessage="1" showErrorMessage="1" sqref="J7:J75">
      <formula1>$R$1:$R$3</formula1>
    </dataValidation>
    <dataValidation type="custom" allowBlank="1" showInputMessage="1" showErrorMessage="1" sqref="I76:I84">
      <formula1>G76/50</formula1>
    </dataValidation>
    <dataValidation type="custom" operator="lessThanOrEqual" allowBlank="1" showInputMessage="1" showErrorMessage="1" sqref="G76:G84">
      <formula1>B76+C76+D76+E76+F76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физика</vt:lpstr>
      <vt:lpstr>физика!Заголовки_для_печати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2020-09-28T08:41:06Z</dcterms:modified>
</cp:coreProperties>
</file>