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6605" windowHeight="9435"/>
  </bookViews>
  <sheets>
    <sheet name="право" sheetId="7" r:id="rId1"/>
  </sheets>
  <definedNames>
    <definedName name="_xlnm._FilterDatabase" localSheetId="0" hidden="1">право!#REF!</definedName>
    <definedName name="_xlnm.Print_Titles" localSheetId="0">право!$4:$6</definedName>
  </definedNames>
  <calcPr calcId="144525"/>
</workbook>
</file>

<file path=xl/calcChain.xml><?xml version="1.0" encoding="utf-8"?>
<calcChain xmlns="http://schemas.openxmlformats.org/spreadsheetml/2006/main">
  <c r="O47" i="7" l="1"/>
  <c r="O48" i="7"/>
  <c r="O40" i="7"/>
  <c r="O41" i="7"/>
  <c r="O42" i="7"/>
  <c r="O46" i="7"/>
  <c r="H49" i="7" l="1"/>
  <c r="J49" i="7" s="1"/>
  <c r="H43" i="7"/>
  <c r="J43" i="7" s="1"/>
  <c r="H45" i="7"/>
  <c r="J45" i="7" s="1"/>
  <c r="H44" i="7"/>
  <c r="J44" i="7" s="1"/>
  <c r="H53" i="7"/>
  <c r="J53" i="7" s="1"/>
  <c r="H50" i="7"/>
  <c r="J50" i="7" s="1"/>
  <c r="H52" i="7"/>
  <c r="J52" i="7" s="1"/>
  <c r="H46" i="7"/>
  <c r="J46" i="7" s="1"/>
  <c r="H42" i="7"/>
  <c r="J42" i="7" s="1"/>
  <c r="H41" i="7"/>
  <c r="J41" i="7" s="1"/>
  <c r="H40" i="7"/>
  <c r="J40" i="7" s="1"/>
  <c r="H48" i="7"/>
  <c r="J48" i="7" s="1"/>
  <c r="H47" i="7"/>
  <c r="J47" i="7" s="1"/>
  <c r="H51" i="7"/>
  <c r="J51" i="7" s="1"/>
  <c r="H30" i="7"/>
  <c r="J30" i="7" s="1"/>
  <c r="H38" i="7"/>
  <c r="J38" i="7" s="1"/>
  <c r="H31" i="7"/>
  <c r="J31" i="7" s="1"/>
  <c r="H33" i="7"/>
  <c r="J33" i="7" s="1"/>
  <c r="H36" i="7"/>
  <c r="J36" i="7" s="1"/>
  <c r="H34" i="7"/>
  <c r="J34" i="7" s="1"/>
  <c r="H39" i="7"/>
  <c r="J39" i="7" s="1"/>
  <c r="H37" i="7"/>
  <c r="J37" i="7" s="1"/>
  <c r="H35" i="7"/>
  <c r="J35" i="7" s="1"/>
  <c r="H32" i="7"/>
  <c r="J32" i="7" s="1"/>
  <c r="H14" i="7"/>
  <c r="J14" i="7" s="1"/>
  <c r="H20" i="7"/>
  <c r="J20" i="7" s="1"/>
  <c r="H26" i="7"/>
  <c r="J26" i="7" s="1"/>
  <c r="H24" i="7"/>
  <c r="J24" i="7" s="1"/>
  <c r="H21" i="7"/>
  <c r="J21" i="7" s="1"/>
  <c r="H7" i="7"/>
  <c r="J7" i="7" s="1"/>
  <c r="H18" i="7"/>
  <c r="J18" i="7" s="1"/>
  <c r="H17" i="7"/>
  <c r="J17" i="7" s="1"/>
  <c r="H11" i="7"/>
  <c r="J11" i="7" s="1"/>
  <c r="H13" i="7"/>
  <c r="J13" i="7" s="1"/>
  <c r="H27" i="7"/>
  <c r="J27" i="7" s="1"/>
  <c r="H9" i="7"/>
  <c r="J9" i="7" s="1"/>
  <c r="H19" i="7"/>
  <c r="J19" i="7" s="1"/>
  <c r="H8" i="7"/>
  <c r="J8" i="7" s="1"/>
  <c r="H25" i="7"/>
  <c r="J25" i="7" s="1"/>
  <c r="H22" i="7"/>
  <c r="J22" i="7" s="1"/>
  <c r="H28" i="7"/>
  <c r="J28" i="7" s="1"/>
  <c r="H23" i="7"/>
  <c r="J23" i="7" s="1"/>
  <c r="H29" i="7"/>
  <c r="J29" i="7" s="1"/>
  <c r="H12" i="7"/>
  <c r="J12" i="7" s="1"/>
  <c r="H10" i="7"/>
  <c r="J10" i="7" s="1"/>
  <c r="H15" i="7"/>
  <c r="J15" i="7" s="1"/>
  <c r="H16" i="7"/>
  <c r="J16" i="7" s="1"/>
</calcChain>
</file>

<file path=xl/sharedStrings.xml><?xml version="1.0" encoding="utf-8"?>
<sst xmlns="http://schemas.openxmlformats.org/spreadsheetml/2006/main" count="308" uniqueCount="206">
  <si>
    <t>ПРОТОКОЛ</t>
  </si>
  <si>
    <t>шифр</t>
  </si>
  <si>
    <t xml:space="preserve">общее количество баллов </t>
  </si>
  <si>
    <t>место</t>
  </si>
  <si>
    <t>количество баллов за задания*</t>
  </si>
  <si>
    <t>класс</t>
  </si>
  <si>
    <t xml:space="preserve">              Школа</t>
  </si>
  <si>
    <t>литера класса</t>
  </si>
  <si>
    <t>Фамилия участника</t>
  </si>
  <si>
    <t>Имя участника</t>
  </si>
  <si>
    <t>Отчество участника</t>
  </si>
  <si>
    <t xml:space="preserve">Фамилия педагога                                  </t>
  </si>
  <si>
    <t xml:space="preserve">Имя педагога                                  </t>
  </si>
  <si>
    <t xml:space="preserve">Отчество педагога                               </t>
  </si>
  <si>
    <t>максимум:</t>
  </si>
  <si>
    <t>% от максимума</t>
  </si>
  <si>
    <t xml:space="preserve">Председатель жюри </t>
  </si>
  <si>
    <t>Члены жюри:</t>
  </si>
  <si>
    <t>статус: победитель, призер, участник</t>
  </si>
  <si>
    <r>
      <t xml:space="preserve">ОУ </t>
    </r>
    <r>
      <rPr>
        <b/>
        <u/>
        <sz val="14"/>
        <color theme="1"/>
        <rFont val="Times New Roman"/>
        <family val="1"/>
        <charset val="204"/>
      </rPr>
      <t xml:space="preserve">    МАОУ СОШ № </t>
    </r>
  </si>
  <si>
    <t>тест</t>
  </si>
  <si>
    <r>
      <t xml:space="preserve">школьного этапа всероссийской олимпиады школьников </t>
    </r>
    <r>
      <rPr>
        <b/>
        <sz val="16"/>
        <rFont val="Times New Roman"/>
        <family val="1"/>
        <charset val="204"/>
      </rPr>
      <t xml:space="preserve">по географии </t>
    </r>
    <r>
      <rPr>
        <sz val="16"/>
        <rFont val="Times New Roman"/>
        <family val="1"/>
        <charset val="204"/>
      </rPr>
      <t>(2020-2021уч.г.)</t>
    </r>
  </si>
  <si>
    <t>5-г-01</t>
  </si>
  <si>
    <t>5-г-02</t>
  </si>
  <si>
    <t>5-г-03</t>
  </si>
  <si>
    <t>5-г-04</t>
  </si>
  <si>
    <t>5-г-05</t>
  </si>
  <si>
    <t>5-г-06</t>
  </si>
  <si>
    <t>5-г-07</t>
  </si>
  <si>
    <t>5-г-08</t>
  </si>
  <si>
    <t>5-г-09</t>
  </si>
  <si>
    <t>5-г-10</t>
  </si>
  <si>
    <t>5-г-11</t>
  </si>
  <si>
    <t>5-г-12</t>
  </si>
  <si>
    <t>5-г-13</t>
  </si>
  <si>
    <t>5-г-14</t>
  </si>
  <si>
    <t>5-г-15</t>
  </si>
  <si>
    <t>5-г-16</t>
  </si>
  <si>
    <t>5-г-17</t>
  </si>
  <si>
    <t>5-г-18</t>
  </si>
  <si>
    <t>5-г-19</t>
  </si>
  <si>
    <t>5-г-20</t>
  </si>
  <si>
    <t>5-г-21</t>
  </si>
  <si>
    <t>5-г-22</t>
  </si>
  <si>
    <t>5-г-23</t>
  </si>
  <si>
    <t>6-г-01</t>
  </si>
  <si>
    <t>6-г-02</t>
  </si>
  <si>
    <t>6-г-03</t>
  </si>
  <si>
    <t>6-г-04</t>
  </si>
  <si>
    <t>6-г-05</t>
  </si>
  <si>
    <t>6-г-06</t>
  </si>
  <si>
    <t>6-г-07</t>
  </si>
  <si>
    <t>6-г-08</t>
  </si>
  <si>
    <t>6-г-09</t>
  </si>
  <si>
    <t>6-г-10</t>
  </si>
  <si>
    <t>10-г-02</t>
  </si>
  <si>
    <t>10-г-03</t>
  </si>
  <si>
    <t>10-г-04</t>
  </si>
  <si>
    <t>10-г-05</t>
  </si>
  <si>
    <t>10-г-06</t>
  </si>
  <si>
    <t>10-г-07</t>
  </si>
  <si>
    <t>10-г-08</t>
  </si>
  <si>
    <t>10-г-09</t>
  </si>
  <si>
    <t>10-г-10</t>
  </si>
  <si>
    <t>10-г-11</t>
  </si>
  <si>
    <t>10-г-12</t>
  </si>
  <si>
    <t>10-г-13</t>
  </si>
  <si>
    <t>10-г-14</t>
  </si>
  <si>
    <t>10-г-15</t>
  </si>
  <si>
    <t>победитель</t>
  </si>
  <si>
    <t>7
 (1)</t>
  </si>
  <si>
    <t>8 
(2)</t>
  </si>
  <si>
    <t>9 
(3)</t>
  </si>
  <si>
    <t>10 (4)</t>
  </si>
  <si>
    <t>4 кл. -39, 5 кл. - 53, 6 кл. - 54, 10-11 кл. - 52</t>
  </si>
  <si>
    <t>Сорокин</t>
  </si>
  <si>
    <t>Владислав</t>
  </si>
  <si>
    <t>Викторович</t>
  </si>
  <si>
    <t>Березанская</t>
  </si>
  <si>
    <t>Эвелина</t>
  </si>
  <si>
    <t>Ярославовна</t>
  </si>
  <si>
    <t>Черкасова</t>
  </si>
  <si>
    <t>Надежда</t>
  </si>
  <si>
    <t>Алексеевна</t>
  </si>
  <si>
    <t>Дмитрий</t>
  </si>
  <si>
    <t>Вишневская</t>
  </si>
  <si>
    <t>Кристина</t>
  </si>
  <si>
    <t>Игоревна</t>
  </si>
  <si>
    <t>Фадеев</t>
  </si>
  <si>
    <t>Даниил</t>
  </si>
  <si>
    <t>Игоревич</t>
  </si>
  <si>
    <t>Миронова</t>
  </si>
  <si>
    <t>Софья</t>
  </si>
  <si>
    <t>Николаевна</t>
  </si>
  <si>
    <t>Равикович</t>
  </si>
  <si>
    <t>Алина</t>
  </si>
  <si>
    <t>Артемовна</t>
  </si>
  <si>
    <t>Ланцева</t>
  </si>
  <si>
    <t>Ульяна</t>
  </si>
  <si>
    <t>Денисовна</t>
  </si>
  <si>
    <t>Иванова</t>
  </si>
  <si>
    <t>Анастасия</t>
  </si>
  <si>
    <t>Андреевна</t>
  </si>
  <si>
    <t>Буров</t>
  </si>
  <si>
    <t>Юрьевич</t>
  </si>
  <si>
    <t>Золотухин</t>
  </si>
  <si>
    <t>Иван</t>
  </si>
  <si>
    <t>Лебедев</t>
  </si>
  <si>
    <t>Фёдор</t>
  </si>
  <si>
    <t>Андреевич</t>
  </si>
  <si>
    <t>Берёза</t>
  </si>
  <si>
    <t>Ксения</t>
  </si>
  <si>
    <t>Витальевна</t>
  </si>
  <si>
    <t>А</t>
  </si>
  <si>
    <t>Журавлёв</t>
  </si>
  <si>
    <t>Сергей</t>
  </si>
  <si>
    <t>Б</t>
  </si>
  <si>
    <t>Савиных</t>
  </si>
  <si>
    <t>Алёна</t>
  </si>
  <si>
    <t>Дмитриевна</t>
  </si>
  <si>
    <t>Станислав</t>
  </si>
  <si>
    <t>Абдрашитова</t>
  </si>
  <si>
    <t>Лилиана</t>
  </si>
  <si>
    <t xml:space="preserve">Степанеев </t>
  </si>
  <si>
    <t>Владимир</t>
  </si>
  <si>
    <t>Падерин</t>
  </si>
  <si>
    <t>Степан</t>
  </si>
  <si>
    <t>Антонова</t>
  </si>
  <si>
    <t>София</t>
  </si>
  <si>
    <t>Джаханкулова</t>
  </si>
  <si>
    <t>Карина</t>
  </si>
  <si>
    <t>К2</t>
  </si>
  <si>
    <t>Медарь</t>
  </si>
  <si>
    <t>Виктория</t>
  </si>
  <si>
    <t>Савицкая</t>
  </si>
  <si>
    <t>Анна</t>
  </si>
  <si>
    <t>Викторовна</t>
  </si>
  <si>
    <t>Зубова</t>
  </si>
  <si>
    <t>Петров</t>
  </si>
  <si>
    <t>Александрович</t>
  </si>
  <si>
    <t>Е</t>
  </si>
  <si>
    <t>Костина</t>
  </si>
  <si>
    <t>Олеся</t>
  </si>
  <si>
    <t>К1</t>
  </si>
  <si>
    <t>Алабина</t>
  </si>
  <si>
    <t>Мария</t>
  </si>
  <si>
    <t>Волкова</t>
  </si>
  <si>
    <t>Диана</t>
  </si>
  <si>
    <t>Гладков</t>
  </si>
  <si>
    <t>Максим</t>
  </si>
  <si>
    <t>Максимович</t>
  </si>
  <si>
    <t>Сапогов</t>
  </si>
  <si>
    <t>Никита</t>
  </si>
  <si>
    <t>Дмитриевич</t>
  </si>
  <si>
    <t>Кокоричев</t>
  </si>
  <si>
    <t>Артём</t>
  </si>
  <si>
    <t>Аиратович</t>
  </si>
  <si>
    <t>Колосова</t>
  </si>
  <si>
    <t>Звычайный</t>
  </si>
  <si>
    <t>Денис</t>
  </si>
  <si>
    <t>Денисович</t>
  </si>
  <si>
    <t>Лукашёва</t>
  </si>
  <si>
    <t>Марина</t>
  </si>
  <si>
    <t>Сметанин</t>
  </si>
  <si>
    <t>Мирослав</t>
  </si>
  <si>
    <t>Бурмаков</t>
  </si>
  <si>
    <t>Самойлов</t>
  </si>
  <si>
    <t>Глеб</t>
  </si>
  <si>
    <t>Владимирович</t>
  </si>
  <si>
    <t>Голуб</t>
  </si>
  <si>
    <t>Павлович</t>
  </si>
  <si>
    <t>Лысенков</t>
  </si>
  <si>
    <t>Александр</t>
  </si>
  <si>
    <t>Романович</t>
  </si>
  <si>
    <t>Ирина</t>
  </si>
  <si>
    <t xml:space="preserve">Лукашёва </t>
  </si>
  <si>
    <t>Гуревич</t>
  </si>
  <si>
    <t>Александровна</t>
  </si>
  <si>
    <t>Кругленко</t>
  </si>
  <si>
    <t>Полина</t>
  </si>
  <si>
    <t>Маликова</t>
  </si>
  <si>
    <t>Шукрона</t>
  </si>
  <si>
    <t>Хасан Кизи</t>
  </si>
  <si>
    <t>Левин</t>
  </si>
  <si>
    <t>Витослав</t>
  </si>
  <si>
    <t>Евгеньевич</t>
  </si>
  <si>
    <t>Евгеньевна</t>
  </si>
  <si>
    <t>Чернышева</t>
  </si>
  <si>
    <t>Вадимовна</t>
  </si>
  <si>
    <t>Чопурян</t>
  </si>
  <si>
    <t>Геворк</t>
  </si>
  <si>
    <t>Варазданович</t>
  </si>
  <si>
    <t>Комаров</t>
  </si>
  <si>
    <t>Артур</t>
  </si>
  <si>
    <t>Валентинович</t>
  </si>
  <si>
    <t>Сенникова</t>
  </si>
  <si>
    <t>Устинья</t>
  </si>
  <si>
    <t>МАОУ СОШ № 28</t>
  </si>
  <si>
    <t>Г</t>
  </si>
  <si>
    <t>МАОУ СОШ №  28</t>
  </si>
  <si>
    <t>Маратовна</t>
  </si>
  <si>
    <t>Вячеславовна</t>
  </si>
  <si>
    <t>Алишерова</t>
  </si>
  <si>
    <t>Сергеевич</t>
  </si>
  <si>
    <t>Рекуть А.С.</t>
  </si>
  <si>
    <t>Саблина М.А.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</si>
</sst>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10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/>
    </xf>
    <xf numFmtId="0" fontId="9" fillId="0" borderId="12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1" fillId="0" borderId="0" xfId="0" applyFont="1" applyFill="1"/>
    <xf numFmtId="0" fontId="12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10" fontId="0" fillId="2" borderId="7" xfId="0" applyNumberFormat="1" applyFill="1" applyBorder="1" applyAlignment="1">
      <alignment horizontal="center" wrapText="1"/>
    </xf>
    <xf numFmtId="10" fontId="0" fillId="0" borderId="7" xfId="0" applyNumberForma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3" fontId="1" fillId="3" borderId="1" xfId="0" applyNumberFormat="1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wrapText="1"/>
    </xf>
    <xf numFmtId="3" fontId="8" fillId="3" borderId="1" xfId="0" applyNumberFormat="1" applyFont="1" applyFill="1" applyBorder="1" applyAlignment="1">
      <alignment horizontal="center" wrapText="1"/>
    </xf>
    <xf numFmtId="0" fontId="13" fillId="0" borderId="0" xfId="0" applyFont="1"/>
    <xf numFmtId="0" fontId="8" fillId="4" borderId="1" xfId="0" applyFont="1" applyFill="1" applyBorder="1" applyAlignment="1">
      <alignment horizontal="center" wrapText="1"/>
    </xf>
    <xf numFmtId="3" fontId="8" fillId="4" borderId="1" xfId="0" applyNumberFormat="1" applyFont="1" applyFill="1" applyBorder="1" applyAlignment="1">
      <alignment horizontal="center" wrapText="1"/>
    </xf>
    <xf numFmtId="10" fontId="11" fillId="4" borderId="7" xfId="0" applyNumberFormat="1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" fillId="0" borderId="6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4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2" xfId="0" applyBorder="1" applyAlignment="1">
      <alignment wrapText="1"/>
    </xf>
    <xf numFmtId="0" fontId="1" fillId="0" borderId="3" xfId="0" applyFont="1" applyFill="1" applyBorder="1" applyAlignment="1"/>
    <xf numFmtId="0" fontId="2" fillId="0" borderId="0" xfId="0" applyFont="1" applyFill="1" applyBorder="1" applyAlignment="1"/>
    <xf numFmtId="0" fontId="1" fillId="0" borderId="6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8" fillId="0" borderId="7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1" fillId="0" borderId="0" xfId="0" applyFont="1" applyFill="1" applyBorder="1" applyAlignment="1"/>
    <xf numFmtId="0" fontId="0" fillId="0" borderId="0" xfId="0" applyFill="1" applyBorder="1" applyAlignment="1"/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wrapText="1"/>
    </xf>
    <xf numFmtId="0" fontId="14" fillId="0" borderId="1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FF99"/>
      <color rgb="FFFFFFCC"/>
      <color rgb="FF99FFCC"/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7"/>
  <sheetViews>
    <sheetView tabSelected="1" topLeftCell="A39" zoomScale="80" zoomScaleNormal="80" zoomScaleSheetLayoutView="75" workbookViewId="0">
      <selection activeCell="K31" sqref="K31"/>
    </sheetView>
  </sheetViews>
  <sheetFormatPr defaultColWidth="8.85546875" defaultRowHeight="15" x14ac:dyDescent="0.25"/>
  <cols>
    <col min="1" max="1" width="11.42578125" style="1" customWidth="1"/>
    <col min="2" max="2" width="9.140625" style="1" customWidth="1"/>
    <col min="3" max="7" width="6.140625" style="18" customWidth="1"/>
    <col min="8" max="8" width="15.7109375" style="18" customWidth="1"/>
    <col min="9" max="9" width="7.85546875" style="18" customWidth="1"/>
    <col min="10" max="10" width="13.7109375" customWidth="1"/>
    <col min="11" max="11" width="15.28515625" customWidth="1"/>
    <col min="12" max="12" width="25.28515625" style="2" customWidth="1"/>
    <col min="13" max="13" width="19.140625" style="2" hidden="1" customWidth="1"/>
    <col min="14" max="14" width="24.85546875" style="2" hidden="1" customWidth="1"/>
    <col min="15" max="15" width="63.5703125" style="3" hidden="1" customWidth="1"/>
    <col min="16" max="16" width="7.42578125" style="10" customWidth="1"/>
    <col min="17" max="17" width="9.42578125" style="10" customWidth="1"/>
    <col min="18" max="18" width="23.140625" style="2" customWidth="1"/>
    <col min="19" max="19" width="20.140625" style="2" customWidth="1"/>
    <col min="20" max="20" width="24.7109375" style="2" customWidth="1"/>
  </cols>
  <sheetData>
    <row r="1" spans="1:24" ht="18.75" x14ac:dyDescent="0.3">
      <c r="A1" s="21"/>
      <c r="B1" s="21"/>
      <c r="C1" s="21"/>
      <c r="D1" s="21"/>
      <c r="E1" s="21"/>
      <c r="F1" s="21"/>
      <c r="G1" s="21"/>
      <c r="H1" s="21"/>
      <c r="I1" s="21"/>
      <c r="J1" s="28"/>
      <c r="K1" s="21" t="s">
        <v>0</v>
      </c>
      <c r="L1" s="17"/>
      <c r="M1" s="17"/>
      <c r="N1" s="17"/>
      <c r="O1" s="21"/>
      <c r="P1" s="91"/>
      <c r="Q1" s="91"/>
      <c r="R1" s="17"/>
      <c r="S1" s="17"/>
      <c r="T1" s="94"/>
    </row>
    <row r="2" spans="1:24" ht="20.25" x14ac:dyDescent="0.3">
      <c r="A2" s="86"/>
      <c r="B2" s="86"/>
      <c r="C2" s="86"/>
      <c r="D2" s="86"/>
      <c r="E2" s="86"/>
      <c r="F2" s="86"/>
      <c r="G2" s="86"/>
      <c r="H2" s="86"/>
      <c r="I2" s="21"/>
      <c r="J2" s="86"/>
      <c r="K2" s="88" t="s">
        <v>21</v>
      </c>
      <c r="L2" s="17"/>
      <c r="M2" s="17"/>
      <c r="N2" s="17"/>
      <c r="O2" s="21"/>
      <c r="P2" s="91"/>
      <c r="Q2" s="91"/>
      <c r="R2" s="17"/>
      <c r="S2" s="17"/>
      <c r="T2" s="17"/>
    </row>
    <row r="3" spans="1:24" ht="18.75" x14ac:dyDescent="0.3">
      <c r="A3" s="79" t="s">
        <v>19</v>
      </c>
      <c r="B3" s="79"/>
      <c r="C3" s="79"/>
      <c r="D3" s="79"/>
      <c r="E3" s="79">
        <v>28</v>
      </c>
      <c r="F3" s="79"/>
      <c r="G3" s="79"/>
      <c r="H3" s="79"/>
      <c r="I3" s="87"/>
      <c r="J3" s="87"/>
      <c r="K3" s="87"/>
      <c r="L3" s="87"/>
      <c r="M3" s="17" t="s">
        <v>14</v>
      </c>
      <c r="N3" s="89" t="s">
        <v>74</v>
      </c>
      <c r="O3" s="90"/>
      <c r="P3" s="92"/>
      <c r="Q3" s="92"/>
      <c r="R3" s="93"/>
      <c r="S3" s="17"/>
      <c r="T3" s="17"/>
    </row>
    <row r="4" spans="1:24" ht="18.75" customHeight="1" x14ac:dyDescent="0.3">
      <c r="A4" s="63" t="s">
        <v>1</v>
      </c>
      <c r="B4" s="67" t="s">
        <v>4</v>
      </c>
      <c r="C4" s="73"/>
      <c r="D4" s="73"/>
      <c r="E4" s="73"/>
      <c r="F4" s="73"/>
      <c r="G4" s="74"/>
      <c r="H4" s="63" t="s">
        <v>2</v>
      </c>
      <c r="I4" s="63" t="s">
        <v>3</v>
      </c>
      <c r="J4" s="80" t="s">
        <v>15</v>
      </c>
      <c r="K4" s="67" t="s">
        <v>18</v>
      </c>
      <c r="L4" s="64" t="s">
        <v>8</v>
      </c>
      <c r="M4" s="70" t="s">
        <v>9</v>
      </c>
      <c r="N4" s="64" t="s">
        <v>10</v>
      </c>
      <c r="O4" s="60" t="s">
        <v>6</v>
      </c>
      <c r="P4" s="60" t="s">
        <v>5</v>
      </c>
      <c r="Q4" s="64" t="s">
        <v>7</v>
      </c>
      <c r="R4" s="60" t="s">
        <v>11</v>
      </c>
      <c r="S4" s="60" t="s">
        <v>12</v>
      </c>
      <c r="T4" s="60" t="s">
        <v>13</v>
      </c>
    </row>
    <row r="5" spans="1:24" ht="15" customHeight="1" x14ac:dyDescent="0.3">
      <c r="A5" s="63"/>
      <c r="B5" s="75"/>
      <c r="C5" s="76"/>
      <c r="D5" s="76"/>
      <c r="E5" s="76"/>
      <c r="F5" s="76"/>
      <c r="G5" s="77"/>
      <c r="H5" s="63"/>
      <c r="I5" s="63"/>
      <c r="J5" s="81"/>
      <c r="K5" s="68"/>
      <c r="L5" s="65"/>
      <c r="M5" s="71"/>
      <c r="N5" s="65"/>
      <c r="O5" s="61"/>
      <c r="P5" s="61"/>
      <c r="Q5" s="65"/>
      <c r="R5" s="61"/>
      <c r="S5" s="61"/>
      <c r="T5" s="61"/>
      <c r="X5" s="43"/>
    </row>
    <row r="6" spans="1:24" ht="36" customHeight="1" x14ac:dyDescent="0.3">
      <c r="A6" s="63"/>
      <c r="B6" s="54" t="s">
        <v>20</v>
      </c>
      <c r="C6" s="54" t="s">
        <v>70</v>
      </c>
      <c r="D6" s="54" t="s">
        <v>71</v>
      </c>
      <c r="E6" s="54" t="s">
        <v>72</v>
      </c>
      <c r="F6" s="54" t="s">
        <v>73</v>
      </c>
      <c r="G6" s="54">
        <v>11</v>
      </c>
      <c r="H6" s="63"/>
      <c r="I6" s="63"/>
      <c r="J6" s="82"/>
      <c r="K6" s="69"/>
      <c r="L6" s="66"/>
      <c r="M6" s="72"/>
      <c r="N6" s="66"/>
      <c r="O6" s="62"/>
      <c r="P6" s="62"/>
      <c r="Q6" s="66"/>
      <c r="R6" s="62"/>
      <c r="S6" s="62"/>
      <c r="T6" s="62"/>
      <c r="X6" s="43" t="s">
        <v>69</v>
      </c>
    </row>
    <row r="7" spans="1:24" s="19" customFormat="1" ht="18" customHeight="1" x14ac:dyDescent="0.3">
      <c r="A7" s="30" t="s">
        <v>28</v>
      </c>
      <c r="B7" s="39">
        <v>13</v>
      </c>
      <c r="C7" s="39">
        <v>10</v>
      </c>
      <c r="D7" s="39">
        <v>2</v>
      </c>
      <c r="E7" s="39">
        <v>14</v>
      </c>
      <c r="F7" s="40"/>
      <c r="G7" s="40"/>
      <c r="H7" s="39">
        <f t="shared" ref="H7:H29" si="0">B7+C7+D7+E7</f>
        <v>39</v>
      </c>
      <c r="I7" s="30">
        <v>1</v>
      </c>
      <c r="J7" s="37">
        <f t="shared" ref="J7:J29" si="1">H7/53</f>
        <v>0.73584905660377353</v>
      </c>
      <c r="K7" s="31" t="s">
        <v>69</v>
      </c>
      <c r="L7" s="32" t="s">
        <v>157</v>
      </c>
      <c r="M7" s="33" t="s">
        <v>133</v>
      </c>
      <c r="N7" s="32" t="s">
        <v>93</v>
      </c>
      <c r="O7" s="34" t="s">
        <v>197</v>
      </c>
      <c r="P7" s="34">
        <v>5</v>
      </c>
      <c r="Q7" s="35" t="s">
        <v>131</v>
      </c>
      <c r="R7" s="36"/>
      <c r="S7" s="36"/>
      <c r="T7" s="36"/>
    </row>
    <row r="8" spans="1:24" s="19" customFormat="1" ht="18" customHeight="1" x14ac:dyDescent="0.3">
      <c r="A8" s="30" t="s">
        <v>36</v>
      </c>
      <c r="B8" s="39">
        <v>16</v>
      </c>
      <c r="C8" s="39">
        <v>8</v>
      </c>
      <c r="D8" s="39">
        <v>1</v>
      </c>
      <c r="E8" s="39">
        <v>14</v>
      </c>
      <c r="F8" s="40"/>
      <c r="G8" s="40"/>
      <c r="H8" s="39">
        <f t="shared" si="0"/>
        <v>39</v>
      </c>
      <c r="I8" s="30">
        <v>1</v>
      </c>
      <c r="J8" s="37">
        <f t="shared" si="1"/>
        <v>0.73584905660377353</v>
      </c>
      <c r="K8" s="31"/>
      <c r="L8" s="32" t="s">
        <v>175</v>
      </c>
      <c r="M8" s="33" t="s">
        <v>174</v>
      </c>
      <c r="N8" s="32" t="s">
        <v>83</v>
      </c>
      <c r="O8" s="34" t="s">
        <v>197</v>
      </c>
      <c r="P8" s="34">
        <v>5</v>
      </c>
      <c r="Q8" s="35" t="s">
        <v>131</v>
      </c>
      <c r="R8" s="36"/>
      <c r="S8" s="36"/>
      <c r="T8" s="36"/>
    </row>
    <row r="9" spans="1:24" s="19" customFormat="1" ht="18" customHeight="1" x14ac:dyDescent="0.3">
      <c r="A9" s="30" t="s">
        <v>34</v>
      </c>
      <c r="B9" s="39">
        <v>9</v>
      </c>
      <c r="C9" s="39">
        <v>8</v>
      </c>
      <c r="D9" s="39">
        <v>0</v>
      </c>
      <c r="E9" s="39">
        <v>14</v>
      </c>
      <c r="F9" s="40"/>
      <c r="G9" s="40"/>
      <c r="H9" s="39">
        <f t="shared" si="0"/>
        <v>31</v>
      </c>
      <c r="I9" s="30">
        <v>2</v>
      </c>
      <c r="J9" s="37">
        <f t="shared" si="1"/>
        <v>0.58490566037735847</v>
      </c>
      <c r="K9" s="31"/>
      <c r="L9" s="32" t="s">
        <v>169</v>
      </c>
      <c r="M9" s="33" t="s">
        <v>84</v>
      </c>
      <c r="N9" s="32" t="s">
        <v>170</v>
      </c>
      <c r="O9" s="34" t="s">
        <v>197</v>
      </c>
      <c r="P9" s="34">
        <v>5</v>
      </c>
      <c r="Q9" s="35" t="s">
        <v>131</v>
      </c>
      <c r="R9" s="36"/>
      <c r="S9" s="36"/>
      <c r="T9" s="36"/>
    </row>
    <row r="10" spans="1:24" s="19" customFormat="1" ht="18" customHeight="1" x14ac:dyDescent="0.3">
      <c r="A10" s="30" t="s">
        <v>43</v>
      </c>
      <c r="B10" s="39">
        <v>11</v>
      </c>
      <c r="C10" s="39">
        <v>10</v>
      </c>
      <c r="D10" s="39">
        <v>0</v>
      </c>
      <c r="E10" s="39">
        <v>9</v>
      </c>
      <c r="F10" s="40"/>
      <c r="G10" s="40"/>
      <c r="H10" s="39">
        <f t="shared" si="0"/>
        <v>30</v>
      </c>
      <c r="I10" s="30">
        <v>3</v>
      </c>
      <c r="J10" s="37">
        <f t="shared" si="1"/>
        <v>0.56603773584905659</v>
      </c>
      <c r="K10" s="31"/>
      <c r="L10" s="32" t="s">
        <v>189</v>
      </c>
      <c r="M10" s="33" t="s">
        <v>190</v>
      </c>
      <c r="N10" s="32" t="s">
        <v>191</v>
      </c>
      <c r="O10" s="34" t="s">
        <v>197</v>
      </c>
      <c r="P10" s="34">
        <v>5</v>
      </c>
      <c r="Q10" s="35" t="s">
        <v>198</v>
      </c>
      <c r="R10" s="36"/>
      <c r="S10" s="36"/>
      <c r="T10" s="36"/>
    </row>
    <row r="11" spans="1:24" s="19" customFormat="1" ht="18" customHeight="1" x14ac:dyDescent="0.3">
      <c r="A11" s="30" t="s">
        <v>31</v>
      </c>
      <c r="B11" s="39">
        <v>11</v>
      </c>
      <c r="C11" s="39">
        <v>8</v>
      </c>
      <c r="D11" s="39">
        <v>2</v>
      </c>
      <c r="E11" s="39">
        <v>7</v>
      </c>
      <c r="F11" s="40"/>
      <c r="G11" s="40"/>
      <c r="H11" s="39">
        <f t="shared" si="0"/>
        <v>28</v>
      </c>
      <c r="I11" s="30">
        <v>4</v>
      </c>
      <c r="J11" s="37">
        <f t="shared" si="1"/>
        <v>0.52830188679245282</v>
      </c>
      <c r="K11" s="31"/>
      <c r="L11" s="32" t="s">
        <v>163</v>
      </c>
      <c r="M11" s="33" t="s">
        <v>164</v>
      </c>
      <c r="N11" s="32" t="s">
        <v>150</v>
      </c>
      <c r="O11" s="34" t="s">
        <v>197</v>
      </c>
      <c r="P11" s="34">
        <v>5</v>
      </c>
      <c r="Q11" s="35" t="s">
        <v>131</v>
      </c>
      <c r="R11" s="36"/>
      <c r="S11" s="36"/>
      <c r="T11" s="36"/>
    </row>
    <row r="12" spans="1:24" s="19" customFormat="1" ht="18" customHeight="1" x14ac:dyDescent="0.3">
      <c r="A12" s="30" t="s">
        <v>42</v>
      </c>
      <c r="B12" s="39">
        <v>9</v>
      </c>
      <c r="C12" s="39">
        <v>8</v>
      </c>
      <c r="D12" s="39">
        <v>0</v>
      </c>
      <c r="E12" s="39">
        <v>11</v>
      </c>
      <c r="F12" s="40"/>
      <c r="G12" s="40"/>
      <c r="H12" s="39">
        <f t="shared" si="0"/>
        <v>28</v>
      </c>
      <c r="I12" s="30">
        <v>4</v>
      </c>
      <c r="J12" s="37">
        <f t="shared" si="1"/>
        <v>0.52830188679245282</v>
      </c>
      <c r="K12" s="31"/>
      <c r="L12" s="32" t="s">
        <v>187</v>
      </c>
      <c r="M12" s="33" t="s">
        <v>135</v>
      </c>
      <c r="N12" s="32" t="s">
        <v>188</v>
      </c>
      <c r="O12" s="34" t="s">
        <v>197</v>
      </c>
      <c r="P12" s="34">
        <v>5</v>
      </c>
      <c r="Q12" s="35" t="s">
        <v>198</v>
      </c>
      <c r="R12" s="36"/>
      <c r="S12" s="36"/>
      <c r="T12" s="36"/>
    </row>
    <row r="13" spans="1:24" s="19" customFormat="1" ht="18" customHeight="1" x14ac:dyDescent="0.3">
      <c r="A13" s="30" t="s">
        <v>32</v>
      </c>
      <c r="B13" s="39">
        <v>6</v>
      </c>
      <c r="C13" s="39">
        <v>7</v>
      </c>
      <c r="D13" s="39">
        <v>0</v>
      </c>
      <c r="E13" s="39">
        <v>14</v>
      </c>
      <c r="F13" s="40"/>
      <c r="G13" s="40"/>
      <c r="H13" s="39">
        <f t="shared" si="0"/>
        <v>27</v>
      </c>
      <c r="I13" s="30">
        <v>5</v>
      </c>
      <c r="J13" s="37">
        <f t="shared" si="1"/>
        <v>0.50943396226415094</v>
      </c>
      <c r="K13" s="31"/>
      <c r="L13" s="32" t="s">
        <v>165</v>
      </c>
      <c r="M13" s="33" t="s">
        <v>152</v>
      </c>
      <c r="N13" s="32" t="s">
        <v>185</v>
      </c>
      <c r="O13" s="34" t="s">
        <v>197</v>
      </c>
      <c r="P13" s="34">
        <v>5</v>
      </c>
      <c r="Q13" s="35" t="s">
        <v>131</v>
      </c>
      <c r="R13" s="36"/>
      <c r="S13" s="36"/>
      <c r="T13" s="36"/>
    </row>
    <row r="14" spans="1:24" s="19" customFormat="1" ht="18" customHeight="1" x14ac:dyDescent="0.3">
      <c r="A14" s="30" t="s">
        <v>23</v>
      </c>
      <c r="B14" s="39">
        <v>10</v>
      </c>
      <c r="C14" s="39">
        <v>7</v>
      </c>
      <c r="D14" s="39">
        <v>0</v>
      </c>
      <c r="E14" s="39">
        <v>9</v>
      </c>
      <c r="F14" s="40"/>
      <c r="G14" s="40"/>
      <c r="H14" s="39">
        <f t="shared" si="0"/>
        <v>26</v>
      </c>
      <c r="I14" s="30">
        <v>6</v>
      </c>
      <c r="J14" s="37">
        <f t="shared" si="1"/>
        <v>0.49056603773584906</v>
      </c>
      <c r="K14" s="31"/>
      <c r="L14" s="32" t="s">
        <v>144</v>
      </c>
      <c r="M14" s="33" t="s">
        <v>145</v>
      </c>
      <c r="N14" s="32" t="s">
        <v>102</v>
      </c>
      <c r="O14" s="34" t="s">
        <v>197</v>
      </c>
      <c r="P14" s="34">
        <v>5</v>
      </c>
      <c r="Q14" s="35" t="s">
        <v>143</v>
      </c>
      <c r="R14" s="36"/>
      <c r="S14" s="36"/>
      <c r="T14" s="36"/>
    </row>
    <row r="15" spans="1:24" s="19" customFormat="1" ht="18" customHeight="1" x14ac:dyDescent="0.3">
      <c r="A15" s="30" t="s">
        <v>44</v>
      </c>
      <c r="B15" s="39">
        <v>10</v>
      </c>
      <c r="C15" s="39">
        <v>10</v>
      </c>
      <c r="D15" s="39">
        <v>1</v>
      </c>
      <c r="E15" s="39">
        <v>4</v>
      </c>
      <c r="F15" s="40"/>
      <c r="G15" s="40"/>
      <c r="H15" s="39">
        <f t="shared" si="0"/>
        <v>25</v>
      </c>
      <c r="I15" s="30">
        <v>7</v>
      </c>
      <c r="J15" s="37">
        <f t="shared" si="1"/>
        <v>0.47169811320754718</v>
      </c>
      <c r="K15" s="31"/>
      <c r="L15" s="32" t="s">
        <v>192</v>
      </c>
      <c r="M15" s="33" t="s">
        <v>193</v>
      </c>
      <c r="N15" s="32" t="s">
        <v>194</v>
      </c>
      <c r="O15" s="34" t="s">
        <v>197</v>
      </c>
      <c r="P15" s="34">
        <v>5</v>
      </c>
      <c r="Q15" s="35" t="s">
        <v>198</v>
      </c>
      <c r="R15" s="36"/>
      <c r="S15" s="36"/>
      <c r="T15" s="36"/>
    </row>
    <row r="16" spans="1:24" s="19" customFormat="1" ht="18" customHeight="1" x14ac:dyDescent="0.3">
      <c r="A16" s="30" t="s">
        <v>22</v>
      </c>
      <c r="B16" s="39">
        <v>11</v>
      </c>
      <c r="C16" s="39">
        <v>7</v>
      </c>
      <c r="D16" s="39">
        <v>0</v>
      </c>
      <c r="E16" s="39">
        <v>6</v>
      </c>
      <c r="F16" s="40"/>
      <c r="G16" s="40"/>
      <c r="H16" s="39">
        <f t="shared" si="0"/>
        <v>24</v>
      </c>
      <c r="I16" s="30">
        <v>8</v>
      </c>
      <c r="J16" s="37">
        <f t="shared" si="1"/>
        <v>0.45283018867924529</v>
      </c>
      <c r="K16" s="31"/>
      <c r="L16" s="32" t="s">
        <v>141</v>
      </c>
      <c r="M16" s="33" t="s">
        <v>142</v>
      </c>
      <c r="N16" s="32" t="s">
        <v>112</v>
      </c>
      <c r="O16" s="34" t="s">
        <v>197</v>
      </c>
      <c r="P16" s="34">
        <v>5</v>
      </c>
      <c r="Q16" s="35" t="s">
        <v>143</v>
      </c>
      <c r="R16" s="36"/>
      <c r="S16" s="36"/>
      <c r="T16" s="36"/>
    </row>
    <row r="17" spans="1:20" s="19" customFormat="1" ht="18" customHeight="1" x14ac:dyDescent="0.3">
      <c r="A17" s="30" t="s">
        <v>30</v>
      </c>
      <c r="B17" s="39">
        <v>6</v>
      </c>
      <c r="C17" s="39">
        <v>7</v>
      </c>
      <c r="D17" s="39">
        <v>0</v>
      </c>
      <c r="E17" s="39">
        <v>11</v>
      </c>
      <c r="F17" s="40"/>
      <c r="G17" s="40"/>
      <c r="H17" s="39">
        <f t="shared" si="0"/>
        <v>24</v>
      </c>
      <c r="I17" s="30">
        <v>8</v>
      </c>
      <c r="J17" s="37">
        <f t="shared" si="1"/>
        <v>0.45283018867924529</v>
      </c>
      <c r="K17" s="31"/>
      <c r="L17" s="32" t="s">
        <v>161</v>
      </c>
      <c r="M17" s="33" t="s">
        <v>162</v>
      </c>
      <c r="N17" s="32" t="s">
        <v>83</v>
      </c>
      <c r="O17" s="34" t="s">
        <v>197</v>
      </c>
      <c r="P17" s="34">
        <v>5</v>
      </c>
      <c r="Q17" s="35" t="s">
        <v>131</v>
      </c>
      <c r="R17" s="36"/>
      <c r="S17" s="36"/>
      <c r="T17" s="36"/>
    </row>
    <row r="18" spans="1:20" s="19" customFormat="1" ht="18" customHeight="1" x14ac:dyDescent="0.3">
      <c r="A18" s="30" t="s">
        <v>29</v>
      </c>
      <c r="B18" s="39">
        <v>10</v>
      </c>
      <c r="C18" s="39">
        <v>10</v>
      </c>
      <c r="D18" s="39">
        <v>0</v>
      </c>
      <c r="E18" s="39">
        <v>2</v>
      </c>
      <c r="F18" s="40"/>
      <c r="G18" s="40"/>
      <c r="H18" s="39">
        <f t="shared" si="0"/>
        <v>22</v>
      </c>
      <c r="I18" s="30">
        <v>9</v>
      </c>
      <c r="J18" s="37">
        <f t="shared" si="1"/>
        <v>0.41509433962264153</v>
      </c>
      <c r="K18" s="31"/>
      <c r="L18" s="32" t="s">
        <v>158</v>
      </c>
      <c r="M18" s="33" t="s">
        <v>159</v>
      </c>
      <c r="N18" s="32" t="s">
        <v>160</v>
      </c>
      <c r="O18" s="34" t="s">
        <v>197</v>
      </c>
      <c r="P18" s="34">
        <v>5</v>
      </c>
      <c r="Q18" s="35" t="s">
        <v>131</v>
      </c>
      <c r="R18" s="36"/>
      <c r="S18" s="36"/>
      <c r="T18" s="36"/>
    </row>
    <row r="19" spans="1:20" s="19" customFormat="1" ht="18" customHeight="1" x14ac:dyDescent="0.3">
      <c r="A19" s="30" t="s">
        <v>35</v>
      </c>
      <c r="B19" s="39">
        <v>9</v>
      </c>
      <c r="C19" s="39">
        <v>8</v>
      </c>
      <c r="D19" s="39">
        <v>0</v>
      </c>
      <c r="E19" s="39">
        <v>5</v>
      </c>
      <c r="F19" s="40"/>
      <c r="G19" s="40"/>
      <c r="H19" s="39">
        <f t="shared" si="0"/>
        <v>22</v>
      </c>
      <c r="I19" s="30">
        <v>9</v>
      </c>
      <c r="J19" s="37">
        <f t="shared" si="1"/>
        <v>0.41509433962264153</v>
      </c>
      <c r="K19" s="31"/>
      <c r="L19" s="32" t="s">
        <v>171</v>
      </c>
      <c r="M19" s="33" t="s">
        <v>172</v>
      </c>
      <c r="N19" s="32" t="s">
        <v>173</v>
      </c>
      <c r="O19" s="34" t="s">
        <v>197</v>
      </c>
      <c r="P19" s="34">
        <v>5</v>
      </c>
      <c r="Q19" s="35" t="s">
        <v>131</v>
      </c>
      <c r="R19" s="36"/>
      <c r="S19" s="36"/>
      <c r="T19" s="36"/>
    </row>
    <row r="20" spans="1:20" s="19" customFormat="1" ht="18" customHeight="1" x14ac:dyDescent="0.3">
      <c r="A20" s="30" t="s">
        <v>24</v>
      </c>
      <c r="B20" s="39">
        <v>9</v>
      </c>
      <c r="C20" s="39">
        <v>6</v>
      </c>
      <c r="D20" s="39">
        <v>0</v>
      </c>
      <c r="E20" s="39">
        <v>6</v>
      </c>
      <c r="F20" s="40"/>
      <c r="G20" s="40"/>
      <c r="H20" s="39">
        <f t="shared" si="0"/>
        <v>21</v>
      </c>
      <c r="I20" s="30">
        <v>10</v>
      </c>
      <c r="J20" s="37">
        <f t="shared" si="1"/>
        <v>0.39622641509433965</v>
      </c>
      <c r="K20" s="31"/>
      <c r="L20" s="32" t="s">
        <v>146</v>
      </c>
      <c r="M20" s="33" t="s">
        <v>147</v>
      </c>
      <c r="N20" s="32" t="s">
        <v>102</v>
      </c>
      <c r="O20" s="34" t="s">
        <v>197</v>
      </c>
      <c r="P20" s="34">
        <v>5</v>
      </c>
      <c r="Q20" s="35" t="s">
        <v>143</v>
      </c>
      <c r="R20" s="36"/>
      <c r="S20" s="36"/>
      <c r="T20" s="36"/>
    </row>
    <row r="21" spans="1:20" s="19" customFormat="1" ht="18" customHeight="1" x14ac:dyDescent="0.3">
      <c r="A21" s="30" t="s">
        <v>27</v>
      </c>
      <c r="B21" s="39">
        <v>5</v>
      </c>
      <c r="C21" s="39">
        <v>8</v>
      </c>
      <c r="D21" s="39">
        <v>0</v>
      </c>
      <c r="E21" s="39">
        <v>6</v>
      </c>
      <c r="F21" s="40"/>
      <c r="G21" s="40"/>
      <c r="H21" s="39">
        <f t="shared" si="0"/>
        <v>19</v>
      </c>
      <c r="I21" s="30">
        <v>11</v>
      </c>
      <c r="J21" s="37">
        <f t="shared" si="1"/>
        <v>0.35849056603773582</v>
      </c>
      <c r="K21" s="31"/>
      <c r="L21" s="32" t="s">
        <v>154</v>
      </c>
      <c r="M21" s="33" t="s">
        <v>155</v>
      </c>
      <c r="N21" s="32" t="s">
        <v>156</v>
      </c>
      <c r="O21" s="34" t="s">
        <v>197</v>
      </c>
      <c r="P21" s="34">
        <v>5</v>
      </c>
      <c r="Q21" s="35" t="s">
        <v>143</v>
      </c>
      <c r="R21" s="36"/>
      <c r="S21" s="36"/>
      <c r="T21" s="36"/>
    </row>
    <row r="22" spans="1:20" s="19" customFormat="1" ht="18" customHeight="1" x14ac:dyDescent="0.3">
      <c r="A22" s="30" t="s">
        <v>38</v>
      </c>
      <c r="B22" s="39">
        <v>11</v>
      </c>
      <c r="C22" s="39">
        <v>8</v>
      </c>
      <c r="D22" s="39">
        <v>0</v>
      </c>
      <c r="E22" s="39">
        <v>0</v>
      </c>
      <c r="F22" s="40"/>
      <c r="G22" s="40"/>
      <c r="H22" s="39">
        <f t="shared" si="0"/>
        <v>19</v>
      </c>
      <c r="I22" s="30">
        <v>11</v>
      </c>
      <c r="J22" s="37">
        <f t="shared" si="1"/>
        <v>0.35849056603773582</v>
      </c>
      <c r="K22" s="31"/>
      <c r="L22" s="32" t="s">
        <v>178</v>
      </c>
      <c r="M22" s="33" t="s">
        <v>179</v>
      </c>
      <c r="N22" s="32" t="s">
        <v>177</v>
      </c>
      <c r="O22" s="34" t="s">
        <v>197</v>
      </c>
      <c r="P22" s="34">
        <v>5</v>
      </c>
      <c r="Q22" s="35" t="s">
        <v>116</v>
      </c>
      <c r="R22" s="36"/>
      <c r="S22" s="36"/>
      <c r="T22" s="36"/>
    </row>
    <row r="23" spans="1:20" s="19" customFormat="1" ht="18" customHeight="1" x14ac:dyDescent="0.3">
      <c r="A23" s="30" t="s">
        <v>40</v>
      </c>
      <c r="B23" s="39">
        <v>6</v>
      </c>
      <c r="C23" s="39">
        <v>8</v>
      </c>
      <c r="D23" s="39">
        <v>0</v>
      </c>
      <c r="E23" s="39">
        <v>5</v>
      </c>
      <c r="F23" s="40"/>
      <c r="G23" s="40"/>
      <c r="H23" s="39">
        <f t="shared" si="0"/>
        <v>19</v>
      </c>
      <c r="I23" s="30">
        <v>11</v>
      </c>
      <c r="J23" s="37">
        <f t="shared" si="1"/>
        <v>0.35849056603773582</v>
      </c>
      <c r="K23" s="31"/>
      <c r="L23" s="32" t="s">
        <v>183</v>
      </c>
      <c r="M23" s="33" t="s">
        <v>184</v>
      </c>
      <c r="N23" s="32" t="s">
        <v>185</v>
      </c>
      <c r="O23" s="34" t="s">
        <v>197</v>
      </c>
      <c r="P23" s="34">
        <v>5</v>
      </c>
      <c r="Q23" s="35" t="s">
        <v>198</v>
      </c>
      <c r="R23" s="36"/>
      <c r="S23" s="36"/>
      <c r="T23" s="36"/>
    </row>
    <row r="24" spans="1:20" s="19" customFormat="1" ht="18" customHeight="1" x14ac:dyDescent="0.3">
      <c r="A24" s="30" t="s">
        <v>26</v>
      </c>
      <c r="B24" s="39">
        <v>8</v>
      </c>
      <c r="C24" s="39">
        <v>8</v>
      </c>
      <c r="D24" s="39">
        <v>0</v>
      </c>
      <c r="E24" s="39">
        <v>0</v>
      </c>
      <c r="F24" s="40"/>
      <c r="G24" s="40"/>
      <c r="H24" s="39">
        <f t="shared" si="0"/>
        <v>16</v>
      </c>
      <c r="I24" s="30">
        <v>12</v>
      </c>
      <c r="J24" s="37">
        <f t="shared" si="1"/>
        <v>0.30188679245283018</v>
      </c>
      <c r="K24" s="31"/>
      <c r="L24" s="32" t="s">
        <v>151</v>
      </c>
      <c r="M24" s="33" t="s">
        <v>152</v>
      </c>
      <c r="N24" s="32" t="s">
        <v>153</v>
      </c>
      <c r="O24" s="34" t="s">
        <v>197</v>
      </c>
      <c r="P24" s="34">
        <v>5</v>
      </c>
      <c r="Q24" s="35" t="s">
        <v>143</v>
      </c>
      <c r="R24" s="36"/>
      <c r="S24" s="36"/>
      <c r="T24" s="36"/>
    </row>
    <row r="25" spans="1:20" s="19" customFormat="1" ht="18" customHeight="1" x14ac:dyDescent="0.3">
      <c r="A25" s="30" t="s">
        <v>37</v>
      </c>
      <c r="B25" s="39">
        <v>4</v>
      </c>
      <c r="C25" s="39">
        <v>8</v>
      </c>
      <c r="D25" s="39">
        <v>0</v>
      </c>
      <c r="E25" s="39">
        <v>4</v>
      </c>
      <c r="F25" s="40"/>
      <c r="G25" s="40"/>
      <c r="H25" s="39">
        <f t="shared" si="0"/>
        <v>16</v>
      </c>
      <c r="I25" s="30">
        <v>12</v>
      </c>
      <c r="J25" s="37">
        <f t="shared" si="1"/>
        <v>0.30188679245283018</v>
      </c>
      <c r="K25" s="31"/>
      <c r="L25" s="32" t="s">
        <v>176</v>
      </c>
      <c r="M25" s="33" t="s">
        <v>147</v>
      </c>
      <c r="N25" s="32" t="s">
        <v>177</v>
      </c>
      <c r="O25" s="34" t="s">
        <v>197</v>
      </c>
      <c r="P25" s="34">
        <v>5</v>
      </c>
      <c r="Q25" s="35" t="s">
        <v>116</v>
      </c>
      <c r="R25" s="36"/>
      <c r="S25" s="36"/>
      <c r="T25" s="36"/>
    </row>
    <row r="26" spans="1:20" s="19" customFormat="1" ht="18" customHeight="1" x14ac:dyDescent="0.3">
      <c r="A26" s="30" t="s">
        <v>25</v>
      </c>
      <c r="B26" s="39">
        <v>5</v>
      </c>
      <c r="C26" s="39">
        <v>8</v>
      </c>
      <c r="D26" s="39">
        <v>0</v>
      </c>
      <c r="E26" s="39">
        <v>0</v>
      </c>
      <c r="F26" s="40"/>
      <c r="G26" s="40"/>
      <c r="H26" s="39">
        <f t="shared" si="0"/>
        <v>13</v>
      </c>
      <c r="I26" s="30">
        <v>13</v>
      </c>
      <c r="J26" s="37">
        <f t="shared" si="1"/>
        <v>0.24528301886792453</v>
      </c>
      <c r="K26" s="31"/>
      <c r="L26" s="32" t="s">
        <v>148</v>
      </c>
      <c r="M26" s="33" t="s">
        <v>149</v>
      </c>
      <c r="N26" s="32" t="s">
        <v>150</v>
      </c>
      <c r="O26" s="34" t="s">
        <v>197</v>
      </c>
      <c r="P26" s="34">
        <v>5</v>
      </c>
      <c r="Q26" s="35" t="s">
        <v>143</v>
      </c>
      <c r="R26" s="36"/>
      <c r="S26" s="36"/>
      <c r="T26" s="36"/>
    </row>
    <row r="27" spans="1:20" s="19" customFormat="1" ht="18" customHeight="1" x14ac:dyDescent="0.3">
      <c r="A27" s="30" t="s">
        <v>33</v>
      </c>
      <c r="B27" s="39">
        <v>3</v>
      </c>
      <c r="C27" s="39">
        <v>8</v>
      </c>
      <c r="D27" s="39">
        <v>0</v>
      </c>
      <c r="E27" s="39">
        <v>0</v>
      </c>
      <c r="F27" s="40"/>
      <c r="G27" s="40"/>
      <c r="H27" s="39">
        <f t="shared" si="0"/>
        <v>11</v>
      </c>
      <c r="I27" s="30">
        <v>14</v>
      </c>
      <c r="J27" s="37">
        <f t="shared" si="1"/>
        <v>0.20754716981132076</v>
      </c>
      <c r="K27" s="31"/>
      <c r="L27" s="32" t="s">
        <v>166</v>
      </c>
      <c r="M27" s="33" t="s">
        <v>167</v>
      </c>
      <c r="N27" s="32" t="s">
        <v>168</v>
      </c>
      <c r="O27" s="34" t="s">
        <v>197</v>
      </c>
      <c r="P27" s="34">
        <v>5</v>
      </c>
      <c r="Q27" s="35" t="s">
        <v>131</v>
      </c>
      <c r="R27" s="36"/>
      <c r="S27" s="36"/>
      <c r="T27" s="36"/>
    </row>
    <row r="28" spans="1:20" s="19" customFormat="1" ht="18" customHeight="1" x14ac:dyDescent="0.3">
      <c r="A28" s="30" t="s">
        <v>39</v>
      </c>
      <c r="B28" s="39">
        <v>4</v>
      </c>
      <c r="C28" s="39">
        <v>7</v>
      </c>
      <c r="D28" s="39">
        <v>0</v>
      </c>
      <c r="E28" s="39">
        <v>0</v>
      </c>
      <c r="F28" s="40"/>
      <c r="G28" s="40"/>
      <c r="H28" s="39">
        <f t="shared" si="0"/>
        <v>11</v>
      </c>
      <c r="I28" s="30">
        <v>14</v>
      </c>
      <c r="J28" s="37">
        <f t="shared" si="1"/>
        <v>0.20754716981132076</v>
      </c>
      <c r="K28" s="31"/>
      <c r="L28" s="32" t="s">
        <v>180</v>
      </c>
      <c r="M28" s="33" t="s">
        <v>181</v>
      </c>
      <c r="N28" s="32" t="s">
        <v>182</v>
      </c>
      <c r="O28" s="34" t="s">
        <v>197</v>
      </c>
      <c r="P28" s="34">
        <v>5</v>
      </c>
      <c r="Q28" s="35" t="s">
        <v>116</v>
      </c>
      <c r="R28" s="36"/>
      <c r="S28" s="36"/>
      <c r="T28" s="36"/>
    </row>
    <row r="29" spans="1:20" s="19" customFormat="1" ht="18" customHeight="1" x14ac:dyDescent="0.3">
      <c r="A29" s="30" t="s">
        <v>41</v>
      </c>
      <c r="B29" s="39">
        <v>3</v>
      </c>
      <c r="C29" s="39">
        <v>8</v>
      </c>
      <c r="D29" s="39">
        <v>0</v>
      </c>
      <c r="E29" s="39">
        <v>0</v>
      </c>
      <c r="F29" s="40"/>
      <c r="G29" s="40"/>
      <c r="H29" s="39">
        <f t="shared" si="0"/>
        <v>11</v>
      </c>
      <c r="I29" s="30">
        <v>14</v>
      </c>
      <c r="J29" s="37">
        <f t="shared" si="1"/>
        <v>0.20754716981132076</v>
      </c>
      <c r="K29" s="31"/>
      <c r="L29" s="96" t="s">
        <v>195</v>
      </c>
      <c r="M29" s="97" t="s">
        <v>196</v>
      </c>
      <c r="N29" s="96" t="s">
        <v>186</v>
      </c>
      <c r="O29" s="34" t="s">
        <v>197</v>
      </c>
      <c r="P29" s="34">
        <v>5</v>
      </c>
      <c r="Q29" s="35" t="s">
        <v>198</v>
      </c>
      <c r="R29" s="36"/>
      <c r="S29" s="36"/>
      <c r="T29" s="36"/>
    </row>
    <row r="30" spans="1:20" s="19" customFormat="1" ht="18" customHeight="1" x14ac:dyDescent="0.3">
      <c r="A30" s="54" t="s">
        <v>46</v>
      </c>
      <c r="B30" s="41">
        <v>15</v>
      </c>
      <c r="C30" s="41">
        <v>0</v>
      </c>
      <c r="D30" s="41">
        <v>0</v>
      </c>
      <c r="E30" s="41">
        <v>4</v>
      </c>
      <c r="F30" s="40"/>
      <c r="G30" s="40"/>
      <c r="H30" s="41">
        <f t="shared" ref="H30:H39" si="2">B30+C30+D30+E30</f>
        <v>19</v>
      </c>
      <c r="I30" s="54">
        <v>1</v>
      </c>
      <c r="J30" s="38">
        <f t="shared" ref="J30:J39" si="3">H30/54</f>
        <v>0.35185185185185186</v>
      </c>
      <c r="K30" s="56"/>
      <c r="L30" s="98" t="s">
        <v>121</v>
      </c>
      <c r="M30" s="98" t="s">
        <v>122</v>
      </c>
      <c r="N30" s="99" t="s">
        <v>200</v>
      </c>
      <c r="O30" s="95" t="s">
        <v>199</v>
      </c>
      <c r="P30" s="59">
        <v>6</v>
      </c>
      <c r="Q30" s="57" t="s">
        <v>131</v>
      </c>
      <c r="R30" s="53"/>
      <c r="S30" s="53"/>
      <c r="T30" s="53"/>
    </row>
    <row r="31" spans="1:20" s="19" customFormat="1" ht="18" customHeight="1" x14ac:dyDescent="0.3">
      <c r="A31" s="54" t="s">
        <v>48</v>
      </c>
      <c r="B31" s="41">
        <v>17</v>
      </c>
      <c r="C31" s="41">
        <v>0</v>
      </c>
      <c r="D31" s="41">
        <v>2</v>
      </c>
      <c r="E31" s="41">
        <v>0</v>
      </c>
      <c r="F31" s="40"/>
      <c r="G31" s="40"/>
      <c r="H31" s="41">
        <f t="shared" si="2"/>
        <v>19</v>
      </c>
      <c r="I31" s="54">
        <v>1</v>
      </c>
      <c r="J31" s="38">
        <f t="shared" si="3"/>
        <v>0.35185185185185186</v>
      </c>
      <c r="K31" s="56"/>
      <c r="L31" s="25" t="s">
        <v>125</v>
      </c>
      <c r="M31" s="24" t="s">
        <v>126</v>
      </c>
      <c r="N31" s="55" t="s">
        <v>77</v>
      </c>
      <c r="O31" s="59" t="s">
        <v>199</v>
      </c>
      <c r="P31" s="59">
        <v>6</v>
      </c>
      <c r="Q31" s="57" t="s">
        <v>131</v>
      </c>
      <c r="R31" s="53"/>
      <c r="S31" s="53"/>
      <c r="T31" s="53"/>
    </row>
    <row r="32" spans="1:20" s="19" customFormat="1" ht="18" customHeight="1" x14ac:dyDescent="0.3">
      <c r="A32" s="54" t="s">
        <v>45</v>
      </c>
      <c r="B32" s="41">
        <v>18</v>
      </c>
      <c r="C32" s="41">
        <v>0</v>
      </c>
      <c r="D32" s="41">
        <v>0</v>
      </c>
      <c r="E32" s="41">
        <v>0</v>
      </c>
      <c r="F32" s="40"/>
      <c r="G32" s="40"/>
      <c r="H32" s="41">
        <f t="shared" si="2"/>
        <v>18</v>
      </c>
      <c r="I32" s="54">
        <v>2</v>
      </c>
      <c r="J32" s="38">
        <f t="shared" si="3"/>
        <v>0.33333333333333331</v>
      </c>
      <c r="K32" s="56"/>
      <c r="L32" s="83" t="s">
        <v>75</v>
      </c>
      <c r="M32" s="85" t="s">
        <v>120</v>
      </c>
      <c r="N32" s="84" t="s">
        <v>77</v>
      </c>
      <c r="O32" s="59" t="s">
        <v>199</v>
      </c>
      <c r="P32" s="59">
        <v>6</v>
      </c>
      <c r="Q32" s="57" t="s">
        <v>131</v>
      </c>
      <c r="R32" s="53"/>
      <c r="S32" s="53"/>
      <c r="T32" s="53"/>
    </row>
    <row r="33" spans="1:20" s="19" customFormat="1" ht="18" customHeight="1" x14ac:dyDescent="0.3">
      <c r="A33" s="54" t="s">
        <v>49</v>
      </c>
      <c r="B33" s="41">
        <v>16</v>
      </c>
      <c r="C33" s="41">
        <v>0</v>
      </c>
      <c r="D33" s="41">
        <v>0</v>
      </c>
      <c r="E33" s="41">
        <v>2</v>
      </c>
      <c r="F33" s="40"/>
      <c r="G33" s="40"/>
      <c r="H33" s="41">
        <f t="shared" si="2"/>
        <v>18</v>
      </c>
      <c r="I33" s="54">
        <v>2</v>
      </c>
      <c r="J33" s="38">
        <f t="shared" si="3"/>
        <v>0.33333333333333331</v>
      </c>
      <c r="K33" s="56"/>
      <c r="L33" s="25" t="s">
        <v>127</v>
      </c>
      <c r="M33" s="24" t="s">
        <v>128</v>
      </c>
      <c r="N33" s="55" t="s">
        <v>201</v>
      </c>
      <c r="O33" s="59" t="s">
        <v>199</v>
      </c>
      <c r="P33" s="59">
        <v>6</v>
      </c>
      <c r="Q33" s="57" t="s">
        <v>131</v>
      </c>
      <c r="R33" s="53"/>
      <c r="S33" s="53"/>
      <c r="T33" s="53"/>
    </row>
    <row r="34" spans="1:20" s="19" customFormat="1" ht="18" customHeight="1" x14ac:dyDescent="0.3">
      <c r="A34" s="54" t="s">
        <v>51</v>
      </c>
      <c r="B34" s="41">
        <v>12</v>
      </c>
      <c r="C34" s="41">
        <v>0</v>
      </c>
      <c r="D34" s="41">
        <v>0</v>
      </c>
      <c r="E34" s="41">
        <v>0</v>
      </c>
      <c r="F34" s="40"/>
      <c r="G34" s="40"/>
      <c r="H34" s="41">
        <f t="shared" si="2"/>
        <v>12</v>
      </c>
      <c r="I34" s="54">
        <v>3</v>
      </c>
      <c r="J34" s="38">
        <f t="shared" si="3"/>
        <v>0.22222222222222221</v>
      </c>
      <c r="K34" s="56"/>
      <c r="L34" s="83" t="s">
        <v>132</v>
      </c>
      <c r="M34" s="85" t="s">
        <v>133</v>
      </c>
      <c r="N34" s="84" t="s">
        <v>119</v>
      </c>
      <c r="O34" s="59" t="s">
        <v>199</v>
      </c>
      <c r="P34" s="59">
        <v>6</v>
      </c>
      <c r="Q34" s="57" t="s">
        <v>116</v>
      </c>
      <c r="R34" s="53"/>
      <c r="S34" s="53"/>
      <c r="T34" s="53"/>
    </row>
    <row r="35" spans="1:20" s="19" customFormat="1" ht="18" customHeight="1" x14ac:dyDescent="0.3">
      <c r="A35" s="54" t="s">
        <v>54</v>
      </c>
      <c r="B35" s="41">
        <v>11</v>
      </c>
      <c r="C35" s="41">
        <v>0</v>
      </c>
      <c r="D35" s="41">
        <v>0</v>
      </c>
      <c r="E35" s="41">
        <v>0</v>
      </c>
      <c r="F35" s="40"/>
      <c r="G35" s="40"/>
      <c r="H35" s="41">
        <f t="shared" si="2"/>
        <v>11</v>
      </c>
      <c r="I35" s="54">
        <v>4</v>
      </c>
      <c r="J35" s="38">
        <f t="shared" si="3"/>
        <v>0.20370370370370369</v>
      </c>
      <c r="K35" s="56"/>
      <c r="L35" s="100" t="s">
        <v>138</v>
      </c>
      <c r="M35" s="101" t="s">
        <v>89</v>
      </c>
      <c r="N35" s="100" t="s">
        <v>139</v>
      </c>
      <c r="O35" s="59" t="s">
        <v>199</v>
      </c>
      <c r="P35" s="59">
        <v>6</v>
      </c>
      <c r="Q35" s="57" t="s">
        <v>140</v>
      </c>
      <c r="R35" s="53"/>
      <c r="S35" s="53"/>
      <c r="T35" s="53"/>
    </row>
    <row r="36" spans="1:20" s="19" customFormat="1" ht="18" customHeight="1" x14ac:dyDescent="0.3">
      <c r="A36" s="54" t="s">
        <v>50</v>
      </c>
      <c r="B36" s="41">
        <v>10</v>
      </c>
      <c r="C36" s="41">
        <v>0</v>
      </c>
      <c r="D36" s="41">
        <v>0</v>
      </c>
      <c r="E36" s="41">
        <v>0</v>
      </c>
      <c r="F36" s="40"/>
      <c r="G36" s="40"/>
      <c r="H36" s="41">
        <f t="shared" si="2"/>
        <v>10</v>
      </c>
      <c r="I36" s="54">
        <v>5</v>
      </c>
      <c r="J36" s="38">
        <f t="shared" si="3"/>
        <v>0.18518518518518517</v>
      </c>
      <c r="K36" s="56"/>
      <c r="L36" s="98" t="s">
        <v>129</v>
      </c>
      <c r="M36" s="98" t="s">
        <v>130</v>
      </c>
      <c r="N36" s="99" t="s">
        <v>202</v>
      </c>
      <c r="O36" s="95" t="s">
        <v>199</v>
      </c>
      <c r="P36" s="59">
        <v>6</v>
      </c>
      <c r="Q36" s="57" t="s">
        <v>131</v>
      </c>
      <c r="R36" s="53"/>
      <c r="S36" s="53"/>
      <c r="T36" s="53"/>
    </row>
    <row r="37" spans="1:20" s="19" customFormat="1" ht="18" customHeight="1" x14ac:dyDescent="0.3">
      <c r="A37" s="54" t="s">
        <v>53</v>
      </c>
      <c r="B37" s="41">
        <v>9</v>
      </c>
      <c r="C37" s="41">
        <v>0</v>
      </c>
      <c r="D37" s="41">
        <v>0</v>
      </c>
      <c r="E37" s="41">
        <v>0</v>
      </c>
      <c r="F37" s="40"/>
      <c r="G37" s="40"/>
      <c r="H37" s="41">
        <f t="shared" si="2"/>
        <v>9</v>
      </c>
      <c r="I37" s="54">
        <v>6</v>
      </c>
      <c r="J37" s="38">
        <f t="shared" si="3"/>
        <v>0.16666666666666666</v>
      </c>
      <c r="K37" s="56"/>
      <c r="L37" s="102" t="s">
        <v>137</v>
      </c>
      <c r="M37" s="102" t="s">
        <v>128</v>
      </c>
      <c r="N37" s="103" t="s">
        <v>177</v>
      </c>
      <c r="O37" s="95" t="s">
        <v>199</v>
      </c>
      <c r="P37" s="59">
        <v>6</v>
      </c>
      <c r="Q37" s="57" t="s">
        <v>116</v>
      </c>
      <c r="R37" s="53"/>
      <c r="S37" s="53"/>
      <c r="T37" s="53"/>
    </row>
    <row r="38" spans="1:20" s="19" customFormat="1" ht="18" customHeight="1" x14ac:dyDescent="0.3">
      <c r="A38" s="54" t="s">
        <v>47</v>
      </c>
      <c r="B38" s="41">
        <v>8</v>
      </c>
      <c r="C38" s="41">
        <v>0</v>
      </c>
      <c r="D38" s="41">
        <v>0</v>
      </c>
      <c r="E38" s="41">
        <v>0</v>
      </c>
      <c r="F38" s="40"/>
      <c r="G38" s="40"/>
      <c r="H38" s="41">
        <f t="shared" si="2"/>
        <v>8</v>
      </c>
      <c r="I38" s="54">
        <v>7</v>
      </c>
      <c r="J38" s="38">
        <f t="shared" si="3"/>
        <v>0.14814814814814814</v>
      </c>
      <c r="K38" s="56"/>
      <c r="L38" s="98" t="s">
        <v>123</v>
      </c>
      <c r="M38" s="98" t="s">
        <v>124</v>
      </c>
      <c r="N38" s="99" t="s">
        <v>203</v>
      </c>
      <c r="O38" s="95" t="s">
        <v>199</v>
      </c>
      <c r="P38" s="59">
        <v>6</v>
      </c>
      <c r="Q38" s="57" t="s">
        <v>131</v>
      </c>
      <c r="R38" s="53"/>
      <c r="S38" s="53"/>
      <c r="T38" s="53"/>
    </row>
    <row r="39" spans="1:20" s="19" customFormat="1" ht="18" customHeight="1" x14ac:dyDescent="0.3">
      <c r="A39" s="54" t="s">
        <v>52</v>
      </c>
      <c r="B39" s="41">
        <v>8</v>
      </c>
      <c r="C39" s="41">
        <v>0</v>
      </c>
      <c r="D39" s="41">
        <v>0</v>
      </c>
      <c r="E39" s="41">
        <v>0</v>
      </c>
      <c r="F39" s="40"/>
      <c r="G39" s="40"/>
      <c r="H39" s="41">
        <f t="shared" si="2"/>
        <v>8</v>
      </c>
      <c r="I39" s="54">
        <v>7</v>
      </c>
      <c r="J39" s="38">
        <f t="shared" si="3"/>
        <v>0.14814814814814814</v>
      </c>
      <c r="K39" s="56"/>
      <c r="L39" s="102" t="s">
        <v>134</v>
      </c>
      <c r="M39" s="102" t="s">
        <v>135</v>
      </c>
      <c r="N39" s="103" t="s">
        <v>136</v>
      </c>
      <c r="O39" s="95" t="s">
        <v>199</v>
      </c>
      <c r="P39" s="59">
        <v>6</v>
      </c>
      <c r="Q39" s="57" t="s">
        <v>116</v>
      </c>
      <c r="R39" s="53"/>
      <c r="S39" s="53"/>
      <c r="T39" s="53"/>
    </row>
    <row r="40" spans="1:20" s="26" customFormat="1" ht="18" customHeight="1" x14ac:dyDescent="0.25">
      <c r="A40" s="44" t="s">
        <v>58</v>
      </c>
      <c r="B40" s="45">
        <v>5</v>
      </c>
      <c r="C40" s="45">
        <v>3</v>
      </c>
      <c r="D40" s="45">
        <v>16</v>
      </c>
      <c r="E40" s="45">
        <v>7</v>
      </c>
      <c r="F40" s="45">
        <v>4</v>
      </c>
      <c r="G40" s="42"/>
      <c r="H40" s="45">
        <f t="shared" ref="H40:H53" si="4">B40+C40+D40+E40+F40</f>
        <v>35</v>
      </c>
      <c r="I40" s="44">
        <v>1</v>
      </c>
      <c r="J40" s="46">
        <f t="shared" ref="J40:J53" si="5">H40/52</f>
        <v>0.67307692307692313</v>
      </c>
      <c r="K40" s="47" t="s">
        <v>69</v>
      </c>
      <c r="L40" s="48" t="s">
        <v>85</v>
      </c>
      <c r="M40" s="49" t="s">
        <v>86</v>
      </c>
      <c r="N40" s="48" t="s">
        <v>87</v>
      </c>
      <c r="O40" s="50" t="str">
        <f>O30</f>
        <v>МАОУ СОШ №  28</v>
      </c>
      <c r="P40" s="50">
        <v>10</v>
      </c>
      <c r="Q40" s="51" t="s">
        <v>113</v>
      </c>
      <c r="R40" s="52"/>
      <c r="S40" s="52"/>
      <c r="T40" s="52"/>
    </row>
    <row r="41" spans="1:20" s="26" customFormat="1" ht="18" customHeight="1" x14ac:dyDescent="0.25">
      <c r="A41" s="44" t="s">
        <v>59</v>
      </c>
      <c r="B41" s="45">
        <v>5</v>
      </c>
      <c r="C41" s="45">
        <v>3</v>
      </c>
      <c r="D41" s="45">
        <v>16</v>
      </c>
      <c r="E41" s="45">
        <v>7</v>
      </c>
      <c r="F41" s="45">
        <v>4</v>
      </c>
      <c r="G41" s="42"/>
      <c r="H41" s="45">
        <f t="shared" si="4"/>
        <v>35</v>
      </c>
      <c r="I41" s="44">
        <v>1</v>
      </c>
      <c r="J41" s="46">
        <f t="shared" si="5"/>
        <v>0.67307692307692313</v>
      </c>
      <c r="K41" s="47"/>
      <c r="L41" s="48" t="s">
        <v>88</v>
      </c>
      <c r="M41" s="49" t="s">
        <v>89</v>
      </c>
      <c r="N41" s="48" t="s">
        <v>90</v>
      </c>
      <c r="O41" s="50" t="str">
        <f>O31</f>
        <v>МАОУ СОШ №  28</v>
      </c>
      <c r="P41" s="50">
        <v>10</v>
      </c>
      <c r="Q41" s="51" t="s">
        <v>113</v>
      </c>
      <c r="R41" s="52"/>
      <c r="S41" s="52"/>
      <c r="T41" s="52"/>
    </row>
    <row r="42" spans="1:20" s="26" customFormat="1" ht="18" customHeight="1" x14ac:dyDescent="0.25">
      <c r="A42" s="44" t="s">
        <v>60</v>
      </c>
      <c r="B42" s="45">
        <v>8</v>
      </c>
      <c r="C42" s="45">
        <v>1</v>
      </c>
      <c r="D42" s="45">
        <v>16</v>
      </c>
      <c r="E42" s="45">
        <v>6</v>
      </c>
      <c r="F42" s="45">
        <v>4</v>
      </c>
      <c r="G42" s="42"/>
      <c r="H42" s="45">
        <f t="shared" si="4"/>
        <v>35</v>
      </c>
      <c r="I42" s="44">
        <v>1</v>
      </c>
      <c r="J42" s="46">
        <f t="shared" si="5"/>
        <v>0.67307692307692313</v>
      </c>
      <c r="K42" s="47"/>
      <c r="L42" s="48" t="s">
        <v>91</v>
      </c>
      <c r="M42" s="49" t="s">
        <v>92</v>
      </c>
      <c r="N42" s="48" t="s">
        <v>93</v>
      </c>
      <c r="O42" s="50" t="str">
        <f>O32</f>
        <v>МАОУ СОШ №  28</v>
      </c>
      <c r="P42" s="50">
        <v>10</v>
      </c>
      <c r="Q42" s="51" t="s">
        <v>113</v>
      </c>
      <c r="R42" s="52"/>
      <c r="S42" s="52"/>
      <c r="T42" s="52"/>
    </row>
    <row r="43" spans="1:20" s="26" customFormat="1" ht="18" customHeight="1" x14ac:dyDescent="0.25">
      <c r="A43" s="44" t="s">
        <v>67</v>
      </c>
      <c r="B43" s="45">
        <v>10</v>
      </c>
      <c r="C43" s="45">
        <v>2</v>
      </c>
      <c r="D43" s="45">
        <v>11</v>
      </c>
      <c r="E43" s="45">
        <v>7</v>
      </c>
      <c r="F43" s="45">
        <v>4</v>
      </c>
      <c r="G43" s="42"/>
      <c r="H43" s="45">
        <f t="shared" si="4"/>
        <v>34</v>
      </c>
      <c r="I43" s="44">
        <v>2</v>
      </c>
      <c r="J43" s="46">
        <f t="shared" si="5"/>
        <v>0.65384615384615385</v>
      </c>
      <c r="K43" s="47"/>
      <c r="L43" s="48" t="s">
        <v>114</v>
      </c>
      <c r="M43" s="49" t="s">
        <v>115</v>
      </c>
      <c r="N43" s="48" t="s">
        <v>203</v>
      </c>
      <c r="O43" s="50" t="s">
        <v>199</v>
      </c>
      <c r="P43" s="50">
        <v>10</v>
      </c>
      <c r="Q43" s="51" t="s">
        <v>116</v>
      </c>
      <c r="R43" s="52"/>
      <c r="S43" s="52"/>
      <c r="T43" s="52"/>
    </row>
    <row r="44" spans="1:20" s="26" customFormat="1" ht="18" customHeight="1" x14ac:dyDescent="0.25">
      <c r="A44" s="44" t="s">
        <v>65</v>
      </c>
      <c r="B44" s="45">
        <v>7</v>
      </c>
      <c r="C44" s="45">
        <v>4</v>
      </c>
      <c r="D44" s="45">
        <v>15</v>
      </c>
      <c r="E44" s="45">
        <v>4</v>
      </c>
      <c r="F44" s="45">
        <v>2</v>
      </c>
      <c r="G44" s="42"/>
      <c r="H44" s="45">
        <f t="shared" si="4"/>
        <v>32</v>
      </c>
      <c r="I44" s="44">
        <v>3</v>
      </c>
      <c r="J44" s="46">
        <f t="shared" si="5"/>
        <v>0.61538461538461542</v>
      </c>
      <c r="K44" s="47"/>
      <c r="L44" s="48" t="s">
        <v>105</v>
      </c>
      <c r="M44" s="49" t="s">
        <v>106</v>
      </c>
      <c r="N44" s="48" t="s">
        <v>104</v>
      </c>
      <c r="O44" s="50" t="s">
        <v>199</v>
      </c>
      <c r="P44" s="50">
        <v>10</v>
      </c>
      <c r="Q44" s="51" t="s">
        <v>113</v>
      </c>
      <c r="R44" s="52"/>
      <c r="S44" s="52"/>
      <c r="T44" s="52"/>
    </row>
    <row r="45" spans="1:20" s="26" customFormat="1" ht="18" customHeight="1" x14ac:dyDescent="0.25">
      <c r="A45" s="44" t="s">
        <v>66</v>
      </c>
      <c r="B45" s="45">
        <v>6</v>
      </c>
      <c r="C45" s="45">
        <v>6</v>
      </c>
      <c r="D45" s="45">
        <v>12</v>
      </c>
      <c r="E45" s="45">
        <v>4</v>
      </c>
      <c r="F45" s="45">
        <v>2</v>
      </c>
      <c r="G45" s="42"/>
      <c r="H45" s="45">
        <f t="shared" si="4"/>
        <v>30</v>
      </c>
      <c r="I45" s="44">
        <v>4</v>
      </c>
      <c r="J45" s="46">
        <f t="shared" si="5"/>
        <v>0.57692307692307687</v>
      </c>
      <c r="K45" s="47"/>
      <c r="L45" s="48" t="s">
        <v>107</v>
      </c>
      <c r="M45" s="49" t="s">
        <v>108</v>
      </c>
      <c r="N45" s="48" t="s">
        <v>109</v>
      </c>
      <c r="O45" s="50" t="s">
        <v>199</v>
      </c>
      <c r="P45" s="50">
        <v>10</v>
      </c>
      <c r="Q45" s="51" t="s">
        <v>113</v>
      </c>
      <c r="R45" s="52"/>
      <c r="S45" s="52"/>
      <c r="T45" s="52"/>
    </row>
    <row r="46" spans="1:20" s="26" customFormat="1" ht="18" customHeight="1" x14ac:dyDescent="0.25">
      <c r="A46" s="44" t="s">
        <v>61</v>
      </c>
      <c r="B46" s="45">
        <v>8</v>
      </c>
      <c r="C46" s="45">
        <v>1</v>
      </c>
      <c r="D46" s="45">
        <v>8</v>
      </c>
      <c r="E46" s="45">
        <v>6</v>
      </c>
      <c r="F46" s="45">
        <v>4</v>
      </c>
      <c r="G46" s="42"/>
      <c r="H46" s="45">
        <f t="shared" si="4"/>
        <v>27</v>
      </c>
      <c r="I46" s="44">
        <v>5</v>
      </c>
      <c r="J46" s="46">
        <f t="shared" si="5"/>
        <v>0.51923076923076927</v>
      </c>
      <c r="K46" s="47"/>
      <c r="L46" s="48" t="s">
        <v>94</v>
      </c>
      <c r="M46" s="49" t="s">
        <v>95</v>
      </c>
      <c r="N46" s="48" t="s">
        <v>96</v>
      </c>
      <c r="O46" s="50" t="str">
        <f>O36</f>
        <v>МАОУ СОШ №  28</v>
      </c>
      <c r="P46" s="50">
        <v>10</v>
      </c>
      <c r="Q46" s="51" t="s">
        <v>113</v>
      </c>
      <c r="R46" s="52"/>
      <c r="S46" s="52"/>
      <c r="T46" s="52"/>
    </row>
    <row r="47" spans="1:20" s="26" customFormat="1" ht="18" customHeight="1" x14ac:dyDescent="0.25">
      <c r="A47" s="44" t="s">
        <v>56</v>
      </c>
      <c r="B47" s="45">
        <v>10</v>
      </c>
      <c r="C47" s="45">
        <v>0</v>
      </c>
      <c r="D47" s="45">
        <v>10</v>
      </c>
      <c r="E47" s="45">
        <v>0</v>
      </c>
      <c r="F47" s="45">
        <v>4</v>
      </c>
      <c r="G47" s="42"/>
      <c r="H47" s="45">
        <f t="shared" si="4"/>
        <v>24</v>
      </c>
      <c r="I47" s="44">
        <v>6</v>
      </c>
      <c r="J47" s="46">
        <f t="shared" si="5"/>
        <v>0.46153846153846156</v>
      </c>
      <c r="K47" s="47"/>
      <c r="L47" s="48" t="s">
        <v>81</v>
      </c>
      <c r="M47" s="49" t="s">
        <v>82</v>
      </c>
      <c r="N47" s="48" t="s">
        <v>83</v>
      </c>
      <c r="O47" s="50" t="str">
        <f>O37</f>
        <v>МАОУ СОШ №  28</v>
      </c>
      <c r="P47" s="50">
        <v>10</v>
      </c>
      <c r="Q47" s="51" t="s">
        <v>113</v>
      </c>
      <c r="R47" s="52"/>
      <c r="S47" s="52"/>
      <c r="T47" s="52"/>
    </row>
    <row r="48" spans="1:20" s="26" customFormat="1" ht="18" customHeight="1" x14ac:dyDescent="0.25">
      <c r="A48" s="44" t="s">
        <v>57</v>
      </c>
      <c r="B48" s="45">
        <v>8</v>
      </c>
      <c r="C48" s="45">
        <v>0</v>
      </c>
      <c r="D48" s="45">
        <v>12</v>
      </c>
      <c r="E48" s="45">
        <v>0</v>
      </c>
      <c r="F48" s="45">
        <v>4</v>
      </c>
      <c r="G48" s="42"/>
      <c r="H48" s="45">
        <f t="shared" si="4"/>
        <v>24</v>
      </c>
      <c r="I48" s="44">
        <v>6</v>
      </c>
      <c r="J48" s="46">
        <f t="shared" si="5"/>
        <v>0.46153846153846156</v>
      </c>
      <c r="K48" s="47"/>
      <c r="L48" s="48" t="s">
        <v>110</v>
      </c>
      <c r="M48" s="49" t="s">
        <v>111</v>
      </c>
      <c r="N48" s="48" t="s">
        <v>112</v>
      </c>
      <c r="O48" s="50" t="str">
        <f>O38</f>
        <v>МАОУ СОШ №  28</v>
      </c>
      <c r="P48" s="50">
        <v>10</v>
      </c>
      <c r="Q48" s="51" t="s">
        <v>113</v>
      </c>
      <c r="R48" s="52"/>
      <c r="S48" s="52"/>
      <c r="T48" s="52"/>
    </row>
    <row r="49" spans="1:20" s="26" customFormat="1" ht="18" customHeight="1" x14ac:dyDescent="0.25">
      <c r="A49" s="44" t="s">
        <v>68</v>
      </c>
      <c r="B49" s="45">
        <v>10</v>
      </c>
      <c r="C49" s="45">
        <v>2</v>
      </c>
      <c r="D49" s="45">
        <v>8</v>
      </c>
      <c r="E49" s="45">
        <v>0</v>
      </c>
      <c r="F49" s="45">
        <v>4</v>
      </c>
      <c r="G49" s="42"/>
      <c r="H49" s="45">
        <f t="shared" si="4"/>
        <v>24</v>
      </c>
      <c r="I49" s="44">
        <v>6</v>
      </c>
      <c r="J49" s="46">
        <f t="shared" si="5"/>
        <v>0.46153846153846156</v>
      </c>
      <c r="K49" s="47"/>
      <c r="L49" s="48" t="s">
        <v>117</v>
      </c>
      <c r="M49" s="49" t="s">
        <v>118</v>
      </c>
      <c r="N49" s="48" t="s">
        <v>119</v>
      </c>
      <c r="O49" s="50" t="s">
        <v>199</v>
      </c>
      <c r="P49" s="50">
        <v>10</v>
      </c>
      <c r="Q49" s="51" t="s">
        <v>116</v>
      </c>
      <c r="R49" s="52"/>
      <c r="S49" s="52"/>
      <c r="T49" s="52"/>
    </row>
    <row r="50" spans="1:20" s="26" customFormat="1" ht="18" customHeight="1" x14ac:dyDescent="0.25">
      <c r="A50" s="44" t="s">
        <v>63</v>
      </c>
      <c r="B50" s="45">
        <v>8</v>
      </c>
      <c r="C50" s="45">
        <v>0</v>
      </c>
      <c r="D50" s="45">
        <v>10</v>
      </c>
      <c r="E50" s="45">
        <v>3</v>
      </c>
      <c r="F50" s="45">
        <v>0</v>
      </c>
      <c r="G50" s="42"/>
      <c r="H50" s="45">
        <f t="shared" si="4"/>
        <v>21</v>
      </c>
      <c r="I50" s="44">
        <v>7</v>
      </c>
      <c r="J50" s="46">
        <f t="shared" si="5"/>
        <v>0.40384615384615385</v>
      </c>
      <c r="K50" s="47"/>
      <c r="L50" s="48" t="s">
        <v>100</v>
      </c>
      <c r="M50" s="49" t="s">
        <v>101</v>
      </c>
      <c r="N50" s="48" t="s">
        <v>102</v>
      </c>
      <c r="O50" s="50" t="s">
        <v>199</v>
      </c>
      <c r="P50" s="50">
        <v>10</v>
      </c>
      <c r="Q50" s="51" t="s">
        <v>113</v>
      </c>
      <c r="R50" s="52"/>
      <c r="S50" s="52"/>
      <c r="T50" s="52"/>
    </row>
    <row r="51" spans="1:20" s="26" customFormat="1" ht="18" customHeight="1" x14ac:dyDescent="0.25">
      <c r="A51" s="44" t="s">
        <v>55</v>
      </c>
      <c r="B51" s="45">
        <v>5</v>
      </c>
      <c r="C51" s="45">
        <v>0</v>
      </c>
      <c r="D51" s="45">
        <v>8</v>
      </c>
      <c r="E51" s="45">
        <v>0</v>
      </c>
      <c r="F51" s="45">
        <v>4</v>
      </c>
      <c r="G51" s="42"/>
      <c r="H51" s="45">
        <f t="shared" si="4"/>
        <v>17</v>
      </c>
      <c r="I51" s="44">
        <v>8</v>
      </c>
      <c r="J51" s="46">
        <f t="shared" si="5"/>
        <v>0.32692307692307693</v>
      </c>
      <c r="K51" s="47"/>
      <c r="L51" s="48" t="s">
        <v>78</v>
      </c>
      <c r="M51" s="49" t="s">
        <v>79</v>
      </c>
      <c r="N51" s="48" t="s">
        <v>80</v>
      </c>
      <c r="O51" s="50" t="s">
        <v>199</v>
      </c>
      <c r="P51" s="50">
        <v>10</v>
      </c>
      <c r="Q51" s="51" t="s">
        <v>113</v>
      </c>
      <c r="R51" s="52"/>
      <c r="S51" s="52"/>
      <c r="T51" s="52"/>
    </row>
    <row r="52" spans="1:20" s="26" customFormat="1" ht="18" customHeight="1" x14ac:dyDescent="0.25">
      <c r="A52" s="44" t="s">
        <v>62</v>
      </c>
      <c r="B52" s="45">
        <v>4</v>
      </c>
      <c r="C52" s="45">
        <v>0</v>
      </c>
      <c r="D52" s="45">
        <v>10</v>
      </c>
      <c r="E52" s="45">
        <v>3</v>
      </c>
      <c r="F52" s="45">
        <v>0</v>
      </c>
      <c r="G52" s="42"/>
      <c r="H52" s="45">
        <f t="shared" si="4"/>
        <v>17</v>
      </c>
      <c r="I52" s="44">
        <v>8</v>
      </c>
      <c r="J52" s="46">
        <f t="shared" si="5"/>
        <v>0.32692307692307693</v>
      </c>
      <c r="K52" s="47"/>
      <c r="L52" s="48" t="s">
        <v>97</v>
      </c>
      <c r="M52" s="49" t="s">
        <v>98</v>
      </c>
      <c r="N52" s="48" t="s">
        <v>99</v>
      </c>
      <c r="O52" s="50" t="s">
        <v>199</v>
      </c>
      <c r="P52" s="50">
        <v>10</v>
      </c>
      <c r="Q52" s="51" t="s">
        <v>113</v>
      </c>
      <c r="R52" s="52"/>
      <c r="S52" s="52"/>
      <c r="T52" s="52"/>
    </row>
    <row r="53" spans="1:20" s="26" customFormat="1" ht="18" customHeight="1" x14ac:dyDescent="0.25">
      <c r="A53" s="44" t="s">
        <v>64</v>
      </c>
      <c r="B53" s="45">
        <v>6</v>
      </c>
      <c r="C53" s="45">
        <v>0</v>
      </c>
      <c r="D53" s="45">
        <v>8</v>
      </c>
      <c r="E53" s="45">
        <v>0</v>
      </c>
      <c r="F53" s="45">
        <v>1</v>
      </c>
      <c r="G53" s="42"/>
      <c r="H53" s="45">
        <f t="shared" si="4"/>
        <v>15</v>
      </c>
      <c r="I53" s="44">
        <v>9</v>
      </c>
      <c r="J53" s="46">
        <f t="shared" si="5"/>
        <v>0.28846153846153844</v>
      </c>
      <c r="K53" s="47"/>
      <c r="L53" s="48" t="s">
        <v>103</v>
      </c>
      <c r="M53" s="49" t="s">
        <v>76</v>
      </c>
      <c r="N53" s="48" t="s">
        <v>104</v>
      </c>
      <c r="O53" s="50" t="s">
        <v>199</v>
      </c>
      <c r="P53" s="50">
        <v>10</v>
      </c>
      <c r="Q53" s="51" t="s">
        <v>113</v>
      </c>
      <c r="R53" s="52"/>
      <c r="S53" s="52"/>
      <c r="T53" s="52"/>
    </row>
    <row r="54" spans="1:20" s="13" customFormat="1" ht="18.75" x14ac:dyDescent="0.3">
      <c r="A54" s="78" t="s">
        <v>16</v>
      </c>
      <c r="B54" s="78"/>
      <c r="C54" s="78"/>
      <c r="D54" s="78" t="s">
        <v>204</v>
      </c>
      <c r="E54" s="78"/>
      <c r="F54" s="78"/>
      <c r="G54" s="78"/>
      <c r="H54" s="58"/>
      <c r="I54" s="27"/>
      <c r="J54" s="28"/>
      <c r="K54" s="28"/>
      <c r="L54" s="15"/>
      <c r="M54" s="15"/>
      <c r="N54" s="15"/>
      <c r="O54" s="7"/>
      <c r="P54" s="16"/>
      <c r="Q54" s="16"/>
      <c r="R54" s="15"/>
      <c r="S54" s="17"/>
      <c r="T54" s="17"/>
    </row>
    <row r="55" spans="1:20" s="13" customFormat="1" ht="18.75" x14ac:dyDescent="0.3">
      <c r="A55" s="14" t="s">
        <v>17</v>
      </c>
      <c r="B55" s="14"/>
      <c r="C55" s="14"/>
      <c r="D55" s="14" t="s">
        <v>205</v>
      </c>
      <c r="E55" s="14"/>
      <c r="F55" s="14"/>
      <c r="G55" s="14"/>
      <c r="H55" s="14"/>
      <c r="I55" s="28"/>
      <c r="J55" s="28"/>
      <c r="K55" s="28"/>
      <c r="L55" s="15"/>
      <c r="M55" s="15"/>
      <c r="N55" s="15"/>
      <c r="O55" s="7"/>
      <c r="P55" s="16"/>
      <c r="Q55" s="16"/>
      <c r="R55" s="15"/>
      <c r="S55" s="17"/>
      <c r="T55" s="17"/>
    </row>
    <row r="56" spans="1:20" s="13" customFormat="1" ht="18.75" x14ac:dyDescent="0.3">
      <c r="A56" s="18"/>
      <c r="B56" s="18"/>
      <c r="C56" s="18"/>
      <c r="D56" s="18"/>
      <c r="E56" s="18"/>
      <c r="F56" s="18"/>
      <c r="G56" s="18"/>
      <c r="H56" s="18"/>
      <c r="I56" s="28"/>
      <c r="J56" s="28"/>
      <c r="K56" s="29"/>
      <c r="L56" s="15"/>
      <c r="M56" s="15"/>
      <c r="N56" s="15"/>
      <c r="O56" s="7"/>
      <c r="P56" s="16"/>
      <c r="Q56" s="16"/>
      <c r="R56" s="15"/>
      <c r="S56" s="17"/>
      <c r="T56" s="17"/>
    </row>
    <row r="57" spans="1:20" s="13" customFormat="1" ht="18.75" x14ac:dyDescent="0.3">
      <c r="A57" s="18"/>
      <c r="B57" s="18"/>
      <c r="C57" s="18"/>
      <c r="D57" s="18"/>
      <c r="E57" s="18"/>
      <c r="F57" s="18"/>
      <c r="G57" s="18"/>
      <c r="H57" s="18"/>
      <c r="K57" s="19"/>
      <c r="L57" s="15"/>
      <c r="M57" s="15"/>
      <c r="N57" s="15"/>
      <c r="O57" s="7"/>
      <c r="P57" s="16"/>
      <c r="Q57" s="16"/>
      <c r="R57" s="15"/>
      <c r="S57" s="17"/>
      <c r="T57" s="17"/>
    </row>
    <row r="58" spans="1:20" s="13" customFormat="1" ht="18.75" x14ac:dyDescent="0.3">
      <c r="A58" s="18"/>
      <c r="B58" s="18"/>
      <c r="C58" s="18"/>
      <c r="D58" s="18"/>
      <c r="E58" s="18"/>
      <c r="F58" s="18"/>
      <c r="G58" s="18"/>
      <c r="H58" s="18"/>
      <c r="K58" s="19"/>
      <c r="L58" s="15"/>
      <c r="M58" s="15"/>
      <c r="N58" s="15"/>
      <c r="O58" s="7"/>
      <c r="P58" s="16"/>
      <c r="Q58" s="16"/>
      <c r="R58" s="15"/>
      <c r="S58" s="17"/>
      <c r="T58" s="17"/>
    </row>
    <row r="59" spans="1:20" s="19" customFormat="1" ht="18.75" x14ac:dyDescent="0.3">
      <c r="A59" s="18"/>
      <c r="B59" s="18"/>
      <c r="C59" s="18"/>
      <c r="D59" s="18"/>
      <c r="E59" s="18"/>
      <c r="F59" s="18"/>
      <c r="G59" s="18"/>
      <c r="H59" s="18"/>
      <c r="L59" s="15"/>
      <c r="M59" s="15"/>
      <c r="N59" s="15"/>
      <c r="O59" s="7"/>
      <c r="P59" s="16"/>
      <c r="Q59" s="16"/>
      <c r="R59" s="15"/>
      <c r="S59" s="17"/>
      <c r="T59" s="17"/>
    </row>
    <row r="60" spans="1:20" ht="18.75" x14ac:dyDescent="0.3">
      <c r="A60" s="4"/>
      <c r="B60" s="4"/>
      <c r="C60" s="20"/>
      <c r="D60" s="20"/>
      <c r="E60" s="20"/>
      <c r="F60" s="20"/>
      <c r="G60" s="20"/>
      <c r="H60" s="20"/>
      <c r="I60" s="22"/>
      <c r="J60" s="5"/>
      <c r="K60" s="4"/>
      <c r="L60" s="6"/>
      <c r="M60" s="6"/>
      <c r="N60" s="6"/>
      <c r="O60" s="7"/>
      <c r="P60" s="9"/>
      <c r="Q60" s="9"/>
      <c r="R60" s="6"/>
      <c r="S60" s="8"/>
      <c r="T60" s="8"/>
    </row>
    <row r="61" spans="1:20" ht="18.75" x14ac:dyDescent="0.3">
      <c r="A61" s="4"/>
      <c r="B61" s="4"/>
      <c r="C61" s="20"/>
      <c r="D61" s="20"/>
      <c r="E61" s="20"/>
      <c r="F61" s="20"/>
      <c r="G61" s="20"/>
      <c r="H61" s="20"/>
      <c r="I61" s="22"/>
      <c r="J61" s="5"/>
      <c r="K61" s="4"/>
      <c r="L61" s="6"/>
      <c r="M61" s="6"/>
      <c r="N61" s="6"/>
      <c r="O61" s="7"/>
      <c r="P61" s="9"/>
      <c r="Q61" s="9"/>
      <c r="R61" s="6"/>
      <c r="S61" s="8"/>
      <c r="T61" s="8"/>
    </row>
    <row r="62" spans="1:20" ht="18.75" x14ac:dyDescent="0.3">
      <c r="A62" s="4"/>
      <c r="B62" s="4"/>
      <c r="C62" s="20"/>
      <c r="D62" s="20"/>
      <c r="E62" s="20"/>
      <c r="F62" s="20"/>
      <c r="G62" s="20"/>
      <c r="H62" s="20"/>
      <c r="I62" s="22"/>
      <c r="J62" s="5"/>
      <c r="K62" s="4"/>
      <c r="L62" s="6"/>
      <c r="M62" s="6"/>
      <c r="N62" s="6"/>
      <c r="O62" s="7"/>
      <c r="P62" s="9"/>
      <c r="Q62" s="9"/>
      <c r="R62" s="6"/>
      <c r="S62" s="8"/>
      <c r="T62" s="8"/>
    </row>
    <row r="63" spans="1:20" ht="18.75" x14ac:dyDescent="0.3">
      <c r="A63" s="4"/>
      <c r="B63" s="4"/>
      <c r="C63" s="20"/>
      <c r="D63" s="20"/>
      <c r="E63" s="20"/>
      <c r="F63" s="20"/>
      <c r="G63" s="20"/>
      <c r="H63" s="20"/>
      <c r="I63" s="22"/>
      <c r="J63" s="5"/>
      <c r="K63" s="4"/>
      <c r="L63" s="6"/>
      <c r="M63" s="6"/>
      <c r="N63" s="6"/>
      <c r="O63" s="7"/>
      <c r="P63" s="9"/>
      <c r="Q63" s="9"/>
      <c r="R63" s="6"/>
      <c r="S63" s="8"/>
      <c r="T63" s="8"/>
    </row>
    <row r="64" spans="1:20" ht="18.75" x14ac:dyDescent="0.3">
      <c r="A64" s="4"/>
      <c r="B64" s="4"/>
      <c r="C64" s="20"/>
      <c r="D64" s="20"/>
      <c r="E64" s="20"/>
      <c r="F64" s="20"/>
      <c r="G64" s="20"/>
      <c r="H64" s="20"/>
      <c r="I64" s="22"/>
      <c r="J64" s="5"/>
      <c r="K64" s="4"/>
      <c r="L64" s="6"/>
      <c r="M64" s="6"/>
      <c r="N64" s="6"/>
      <c r="O64" s="7"/>
      <c r="P64" s="9"/>
      <c r="Q64" s="9"/>
      <c r="R64" s="6"/>
      <c r="S64" s="8"/>
      <c r="T64" s="8"/>
    </row>
    <row r="65" spans="1:20" ht="18.75" x14ac:dyDescent="0.3">
      <c r="A65" s="4"/>
      <c r="B65" s="4"/>
      <c r="C65" s="20"/>
      <c r="D65" s="20"/>
      <c r="E65" s="20"/>
      <c r="F65" s="20"/>
      <c r="G65" s="20"/>
      <c r="H65" s="20"/>
      <c r="I65" s="22"/>
      <c r="J65" s="5"/>
      <c r="K65" s="4"/>
      <c r="L65" s="6"/>
      <c r="M65" s="6"/>
      <c r="N65" s="6"/>
      <c r="O65" s="7"/>
      <c r="P65" s="9"/>
      <c r="Q65" s="9"/>
      <c r="R65" s="6"/>
      <c r="S65" s="8"/>
      <c r="T65" s="8"/>
    </row>
    <row r="66" spans="1:20" ht="18.75" x14ac:dyDescent="0.3">
      <c r="A66" s="4"/>
      <c r="B66" s="4"/>
      <c r="C66" s="20"/>
      <c r="D66" s="20"/>
      <c r="E66" s="20"/>
      <c r="F66" s="20"/>
      <c r="G66" s="20"/>
      <c r="H66" s="20"/>
      <c r="I66" s="22"/>
      <c r="J66" s="5"/>
      <c r="K66" s="4"/>
      <c r="L66" s="6"/>
      <c r="M66" s="6"/>
      <c r="N66" s="6"/>
      <c r="O66" s="7"/>
      <c r="P66" s="9"/>
      <c r="Q66" s="9"/>
      <c r="R66" s="6"/>
      <c r="S66" s="8"/>
      <c r="T66" s="8"/>
    </row>
    <row r="67" spans="1:20" ht="18.75" x14ac:dyDescent="0.3">
      <c r="A67" s="11"/>
      <c r="B67" s="11"/>
      <c r="C67" s="21"/>
      <c r="D67" s="21"/>
      <c r="E67" s="21"/>
      <c r="F67" s="21"/>
      <c r="G67" s="21"/>
      <c r="H67" s="21"/>
      <c r="I67" s="23"/>
      <c r="J67" s="5"/>
      <c r="K67" s="11"/>
      <c r="L67" s="8"/>
      <c r="M67" s="8"/>
      <c r="N67" s="8"/>
      <c r="O67" s="7"/>
      <c r="P67" s="9"/>
      <c r="Q67" s="12"/>
      <c r="R67" s="8"/>
      <c r="S67" s="8"/>
      <c r="T67" s="8"/>
    </row>
  </sheetData>
  <sortState ref="A7:T53">
    <sortCondition ref="P7:P53"/>
    <sortCondition descending="1" ref="H7:H53"/>
    <sortCondition ref="A7:A53"/>
  </sortState>
  <dataValidations count="17">
    <dataValidation type="whole" operator="equal" allowBlank="1" showInputMessage="1" showErrorMessage="1" sqref="P7:P29">
      <formula1>5</formula1>
    </dataValidation>
    <dataValidation type="whole" operator="equal" allowBlank="1" showInputMessage="1" showErrorMessage="1" sqref="P30:P39">
      <formula1>6</formula1>
    </dataValidation>
    <dataValidation type="whole" operator="equal" allowBlank="1" showInputMessage="1" showErrorMessage="1" sqref="P40:P53">
      <formula1>10</formula1>
    </dataValidation>
    <dataValidation type="whole" operator="lessThanOrEqual" allowBlank="1" showInputMessage="1" showErrorMessage="1" sqref="C40:C53">
      <formula1>10</formula1>
    </dataValidation>
    <dataValidation type="whole" operator="lessThanOrEqual" allowBlank="1" showInputMessage="1" showErrorMessage="1" sqref="C30:C39">
      <formula1>5</formula1>
    </dataValidation>
    <dataValidation type="whole" operator="lessThanOrEqual" allowBlank="1" showInputMessage="1" showErrorMessage="1" sqref="D7:D39">
      <formula1>3</formula1>
    </dataValidation>
    <dataValidation type="whole" operator="lessThanOrEqual" allowBlank="1" showInputMessage="1" showErrorMessage="1" sqref="D40:D53 E7:E39">
      <formula1>16</formula1>
    </dataValidation>
    <dataValidation type="whole" operator="lessThanOrEqual" allowBlank="1" showInputMessage="1" showErrorMessage="1" sqref="F40:F53">
      <formula1>4</formula1>
    </dataValidation>
    <dataValidation type="whole" operator="lessThanOrEqual" allowBlank="1" showInputMessage="1" showErrorMessage="1" sqref="B7:B29">
      <formula1>22</formula1>
    </dataValidation>
    <dataValidation type="whole" operator="lessThanOrEqual" allowBlank="1" showInputMessage="1" showErrorMessage="1" sqref="C7:C29">
      <formula1>12</formula1>
    </dataValidation>
    <dataValidation type="whole" operator="lessThanOrEqual" allowBlank="1" showInputMessage="1" showErrorMessage="1" sqref="B30:B39">
      <formula1>30</formula1>
    </dataValidation>
    <dataValidation type="whole" operator="lessThanOrEqual" allowBlank="1" showInputMessage="1" showErrorMessage="1" sqref="B40:B53">
      <formula1>15</formula1>
    </dataValidation>
    <dataValidation type="whole" operator="lessThanOrEqual" allowBlank="1" showInputMessage="1" showErrorMessage="1" sqref="E40:E53">
      <formula1>7</formula1>
    </dataValidation>
    <dataValidation type="custom" allowBlank="1" showInputMessage="1" showErrorMessage="1" sqref="J30:J39">
      <formula1>H30/54</formula1>
    </dataValidation>
    <dataValidation type="custom" allowBlank="1" showInputMessage="1" showErrorMessage="1" sqref="J7:J29">
      <formula1>H7/53</formula1>
    </dataValidation>
    <dataValidation type="list" allowBlank="1" showInputMessage="1" showErrorMessage="1" sqref="K7:K53">
      <formula1>$X$6:$X$6</formula1>
    </dataValidation>
    <dataValidation type="custom" allowBlank="1" showInputMessage="1" showErrorMessage="1" sqref="J40:J53">
      <formula1>H40/52</formula1>
    </dataValidation>
  </dataValidations>
  <pageMargins left="0.35433070866141736" right="0.23622047244094491" top="0.74803149606299213" bottom="0.74803149606299213" header="0.31496062992125984" footer="0.31496062992125984"/>
  <pageSetup paperSize="256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право</vt:lpstr>
      <vt:lpstr>право!Заголовки_для_печати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2020-10-01T15:52:31Z</dcterms:modified>
</cp:coreProperties>
</file>