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0" yWindow="0" windowWidth="15600" windowHeight="7125"/>
  </bookViews>
  <sheets>
    <sheet name="экология" sheetId="7" r:id="rId1"/>
  </sheets>
  <definedNames>
    <definedName name="_xlnm._FilterDatabase" localSheetId="0" hidden="1">экология!#REF!</definedName>
    <definedName name="_xlnm.Print_Titles" localSheetId="0">экология!$4:$7</definedName>
  </definedNames>
  <calcPr calcId="144525" refMode="R1C1"/>
</workbook>
</file>

<file path=xl/calcChain.xml><?xml version="1.0" encoding="utf-8"?>
<calcChain xmlns="http://schemas.openxmlformats.org/spreadsheetml/2006/main">
  <c r="Q24" i="7" l="1"/>
  <c r="S24" i="7" s="1"/>
  <c r="Q25" i="7"/>
  <c r="S25" i="7" s="1"/>
  <c r="Q26" i="7"/>
  <c r="S26" i="7" s="1"/>
  <c r="Q20" i="7"/>
  <c r="S20" i="7" s="1"/>
  <c r="Q27" i="7"/>
  <c r="S27" i="7" s="1"/>
  <c r="Q21" i="7"/>
  <c r="S21" i="7" s="1"/>
  <c r="Q39" i="7"/>
  <c r="S39" i="7" s="1"/>
  <c r="Q37" i="7"/>
  <c r="S37" i="7" s="1"/>
  <c r="Q33" i="7"/>
  <c r="S33" i="7" s="1"/>
  <c r="Q35" i="7"/>
  <c r="S35" i="7" s="1"/>
  <c r="Q31" i="7"/>
  <c r="S31" i="7" s="1"/>
  <c r="Q28" i="7" l="1"/>
  <c r="S28" i="7" s="1"/>
  <c r="Q30" i="7"/>
  <c r="S30" i="7" s="1"/>
  <c r="Q29" i="7"/>
  <c r="S29" i="7" s="1"/>
  <c r="Q19" i="7"/>
  <c r="S19" i="7" s="1"/>
  <c r="Q18" i="7"/>
  <c r="S18" i="7" s="1"/>
  <c r="Q23" i="7"/>
  <c r="S23" i="7" s="1"/>
  <c r="Q22" i="7"/>
  <c r="S22" i="7" s="1"/>
  <c r="Q13" i="7"/>
  <c r="S13" i="7" s="1"/>
  <c r="Q12" i="7"/>
  <c r="S12" i="7" s="1"/>
  <c r="Q17" i="7"/>
  <c r="S17" i="7" s="1"/>
  <c r="Q15" i="7"/>
  <c r="S15" i="7" s="1"/>
  <c r="Q14" i="7"/>
  <c r="S14" i="7" s="1"/>
  <c r="Q11" i="7"/>
  <c r="S11" i="7" s="1"/>
  <c r="Q16" i="7"/>
  <c r="S16" i="7" s="1"/>
  <c r="Q40" i="7"/>
  <c r="S40" i="7" s="1"/>
  <c r="Q41" i="7"/>
  <c r="S41" i="7" s="1"/>
  <c r="Q36" i="7"/>
  <c r="S36" i="7" s="1"/>
  <c r="Q38" i="7"/>
  <c r="S38" i="7" s="1"/>
  <c r="Q32" i="7"/>
  <c r="S32" i="7" s="1"/>
  <c r="Q34" i="7"/>
  <c r="S34" i="7" s="1"/>
  <c r="Q44" i="7"/>
  <c r="S44" i="7" s="1"/>
  <c r="Q45" i="7"/>
  <c r="S45" i="7" s="1"/>
  <c r="Q47" i="7"/>
  <c r="S47" i="7" s="1"/>
  <c r="Q46" i="7"/>
  <c r="S46" i="7" s="1"/>
  <c r="Q42" i="7"/>
  <c r="S42" i="7" s="1"/>
  <c r="Q43" i="7"/>
  <c r="S43" i="7" s="1"/>
  <c r="Q8" i="7"/>
  <c r="S8" i="7" s="1"/>
  <c r="Q10" i="7"/>
  <c r="S10" i="7" s="1"/>
  <c r="Q9" i="7"/>
  <c r="S9" i="7" s="1"/>
</calcChain>
</file>

<file path=xl/sharedStrings.xml><?xml version="1.0" encoding="utf-8"?>
<sst xmlns="http://schemas.openxmlformats.org/spreadsheetml/2006/main" count="424" uniqueCount="176">
  <si>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</si>
  <si>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</si>
  <si>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</si>
  <si>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</si>
  <si>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</si>
  <si>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</si>
  <si>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</si>
  <si>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</si>
  <si>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</si>
  <si>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</si>
  <si>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</si>
  <si>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</si>
  <si>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</si>
  <si>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</si>
  <si>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</si>
  <si>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Члены жюри:</t>
  </si>
  <si>
    <t>статус: победитель, призер, участник</t>
  </si>
  <si>
    <t>Э-6-01</t>
  </si>
  <si>
    <t>Э-6-02</t>
  </si>
  <si>
    <t>Э-6-03</t>
  </si>
  <si>
    <t>Э-7-01</t>
  </si>
  <si>
    <t>Э-7-02</t>
  </si>
  <si>
    <t>Э-7-03</t>
  </si>
  <si>
    <t>Э-7-04</t>
  </si>
  <si>
    <t>Э-7-05</t>
  </si>
  <si>
    <t>Э-7-06</t>
  </si>
  <si>
    <t>Э-7-07</t>
  </si>
  <si>
    <t>Э-8-01</t>
  </si>
  <si>
    <t>Э-8-02</t>
  </si>
  <si>
    <t>Э-8-03</t>
  </si>
  <si>
    <t>Э-8-04</t>
  </si>
  <si>
    <t>Э-8-05</t>
  </si>
  <si>
    <t>Э-8-06</t>
  </si>
  <si>
    <t>Э-8-07</t>
  </si>
  <si>
    <t>Э-8-08</t>
  </si>
  <si>
    <t>Э-8-09</t>
  </si>
  <si>
    <t>Э-8-10</t>
  </si>
  <si>
    <t>Э-8-11</t>
  </si>
  <si>
    <t>Э-8-12</t>
  </si>
  <si>
    <t>Э-9-01</t>
  </si>
  <si>
    <t>Э-9-02</t>
  </si>
  <si>
    <t>Э-9-03</t>
  </si>
  <si>
    <t>Э-9-04</t>
  </si>
  <si>
    <t>Э-9-05</t>
  </si>
  <si>
    <t>Э-9-06</t>
  </si>
  <si>
    <t>Э-9-07</t>
  </si>
  <si>
    <t>Э-9-08</t>
  </si>
  <si>
    <t>Э-9-09</t>
  </si>
  <si>
    <t>Э-9-10</t>
  </si>
  <si>
    <t>Э-10-03</t>
  </si>
  <si>
    <t>Э-10-04</t>
  </si>
  <si>
    <t>Э-10-05</t>
  </si>
  <si>
    <t>Э-10-06</t>
  </si>
  <si>
    <t>Э-10-07</t>
  </si>
  <si>
    <t>Э-10-08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</si>
  <si>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экологии </t>
    </r>
    <r>
      <rPr>
        <sz val="16"/>
        <rFont val="Times New Roman"/>
        <family val="1"/>
        <charset val="204"/>
      </rPr>
      <t>(2020-2021 уч.г.)</t>
    </r>
  </si>
  <si>
    <t>победитель</t>
  </si>
  <si>
    <t>призер</t>
  </si>
  <si>
    <t>участник</t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</si>
  <si>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МАОУ СОШ №28 </t>
    </r>
  </si>
  <si>
    <t>Мокроусов</t>
  </si>
  <si>
    <t>Сорокин</t>
  </si>
  <si>
    <t>Иост</t>
  </si>
  <si>
    <t>Артем</t>
  </si>
  <si>
    <t>Александрович</t>
  </si>
  <si>
    <t xml:space="preserve">Владислав </t>
  </si>
  <si>
    <t>Алексеевич</t>
  </si>
  <si>
    <t>Станислав</t>
  </si>
  <si>
    <t>Викторович</t>
  </si>
  <si>
    <t>к1</t>
  </si>
  <si>
    <t>к2</t>
  </si>
  <si>
    <t xml:space="preserve">Зайцева </t>
  </si>
  <si>
    <t>Екатерина</t>
  </si>
  <si>
    <t>Владимировна</t>
  </si>
  <si>
    <t>МАОУ СОШ №28</t>
  </si>
  <si>
    <t xml:space="preserve">Гребенщикова </t>
  </si>
  <si>
    <t>Диана</t>
  </si>
  <si>
    <t>Сергеевна</t>
  </si>
  <si>
    <t>Зель</t>
  </si>
  <si>
    <t>Татьяна</t>
  </si>
  <si>
    <t>Александровна</t>
  </si>
  <si>
    <t xml:space="preserve">Михель </t>
  </si>
  <si>
    <t xml:space="preserve">Никита </t>
  </si>
  <si>
    <t>Гребенщиков</t>
  </si>
  <si>
    <t>Михаил</t>
  </si>
  <si>
    <t>Сергеевич</t>
  </si>
  <si>
    <t>Гучек</t>
  </si>
  <si>
    <t>Елизавета</t>
  </si>
  <si>
    <t>Юрьевна</t>
  </si>
  <si>
    <t xml:space="preserve">Сайфулина </t>
  </si>
  <si>
    <t>Софья</t>
  </si>
  <si>
    <t>Жидких</t>
  </si>
  <si>
    <t>Дмитрий</t>
  </si>
  <si>
    <t>Вячеславович</t>
  </si>
  <si>
    <t>Астапенко</t>
  </si>
  <si>
    <t>Георгтй</t>
  </si>
  <si>
    <t>Андреевич</t>
  </si>
  <si>
    <t>Недоступ</t>
  </si>
  <si>
    <t>Дмитриевна</t>
  </si>
  <si>
    <t>Самойлова</t>
  </si>
  <si>
    <t>Вероника</t>
  </si>
  <si>
    <t>Святославовна</t>
  </si>
  <si>
    <t>а</t>
  </si>
  <si>
    <t xml:space="preserve">Зубарева </t>
  </si>
  <si>
    <t>Ксения</t>
  </si>
  <si>
    <t>Ларцева</t>
  </si>
  <si>
    <t>Васильев</t>
  </si>
  <si>
    <t>Максим</t>
  </si>
  <si>
    <t>Владиславович</t>
  </si>
  <si>
    <t>Биркин</t>
  </si>
  <si>
    <t>Семен</t>
  </si>
  <si>
    <t>Витальевич</t>
  </si>
  <si>
    <t>Авилова</t>
  </si>
  <si>
    <t>Эрика</t>
  </si>
  <si>
    <t>Евгеньевна</t>
  </si>
  <si>
    <t>Гриб</t>
  </si>
  <si>
    <t>Михайловна</t>
  </si>
  <si>
    <t>Васильева</t>
  </si>
  <si>
    <t>Виктория</t>
  </si>
  <si>
    <t>б</t>
  </si>
  <si>
    <t>Чукарева</t>
  </si>
  <si>
    <t>Шидишките</t>
  </si>
  <si>
    <t>Э-8-13</t>
  </si>
  <si>
    <t>Э-8-14</t>
  </si>
  <si>
    <t>Омаров</t>
  </si>
  <si>
    <t>Расул</t>
  </si>
  <si>
    <t>Русланович</t>
  </si>
  <si>
    <t>Овсянников</t>
  </si>
  <si>
    <t>Данила</t>
  </si>
  <si>
    <t>Евгеньевич</t>
  </si>
  <si>
    <t>Брылева</t>
  </si>
  <si>
    <t>Наталья</t>
  </si>
  <si>
    <t>Анатольевна</t>
  </si>
  <si>
    <t>Лейман</t>
  </si>
  <si>
    <t>Илья</t>
  </si>
  <si>
    <t>Дмитриевич</t>
  </si>
  <si>
    <t>Чапскис</t>
  </si>
  <si>
    <t>Леонид</t>
  </si>
  <si>
    <t>Олегович</t>
  </si>
  <si>
    <t>Сизов</t>
  </si>
  <si>
    <t>Иван</t>
  </si>
  <si>
    <t>Цветкова</t>
  </si>
  <si>
    <t>Ольга</t>
  </si>
  <si>
    <t>Георгиевна</t>
  </si>
  <si>
    <t>Калугина</t>
  </si>
  <si>
    <t>Дарья</t>
  </si>
  <si>
    <t>Дулуб</t>
  </si>
  <si>
    <t>Алина</t>
  </si>
  <si>
    <t>Вадимовна</t>
  </si>
  <si>
    <t>Богданов</t>
  </si>
  <si>
    <t>Кравцов</t>
  </si>
  <si>
    <t>Юрьевич</t>
  </si>
  <si>
    <t>Чернов</t>
  </si>
  <si>
    <t>Константинович</t>
  </si>
  <si>
    <t>Дюсюмбаев</t>
  </si>
  <si>
    <t>Романович</t>
  </si>
  <si>
    <t>Равикович</t>
  </si>
  <si>
    <t>Артемовна</t>
  </si>
  <si>
    <t>Миронова</t>
  </si>
  <si>
    <t>Николаевна</t>
  </si>
  <si>
    <t>Вишневская</t>
  </si>
  <si>
    <t>Кристина</t>
  </si>
  <si>
    <t>Игоревна</t>
  </si>
  <si>
    <t>Фадеев</t>
  </si>
  <si>
    <t>Даниил</t>
  </si>
  <si>
    <t>Игоревич</t>
  </si>
  <si>
    <t>Лебедев</t>
  </si>
  <si>
    <t>Федор</t>
  </si>
  <si>
    <t>Куканов</t>
  </si>
  <si>
    <t>Владимир</t>
  </si>
  <si>
    <t>Иванович</t>
  </si>
  <si>
    <t>Кузичкин</t>
  </si>
  <si>
    <t>Петр</t>
  </si>
  <si>
    <t>Зель Татьяна Александровна</t>
  </si>
  <si>
    <t>Председатель жюри  Зайцева Екатеерина Владимировна</t>
  </si>
  <si>
    <t>Леонидовна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</si>
</sst>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3" xfId="0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/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left"/>
    </xf>
    <xf numFmtId="0" fontId="11" fillId="4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0" fontId="12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2" fillId="2" borderId="7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1" fontId="1" fillId="0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7" xfId="0" applyFont="1" applyFill="1" applyBorder="1" applyAlignment="1"/>
    <xf numFmtId="1" fontId="1" fillId="3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/>
    </xf>
    <xf numFmtId="0" fontId="3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6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7"/>
  <sheetViews>
    <sheetView tabSelected="1" zoomScaleNormal="100" zoomScaleSheetLayoutView="75" workbookViewId="0">
      <selection activeCell="W30" sqref="W30"/>
    </sheetView>
  </sheetViews>
  <sheetFormatPr defaultRowHeight="15" x14ac:dyDescent="0.25"/>
  <cols>
    <col min="1" max="1" width="11.42578125" style="23" customWidth="1"/>
    <col min="2" max="16" width="3.5703125" style="23" customWidth="1"/>
    <col min="17" max="17" width="15.7109375" style="23" customWidth="1"/>
    <col min="18" max="18" width="7.85546875" style="23" customWidth="1"/>
    <col min="19" max="19" width="13.7109375" customWidth="1"/>
    <col min="20" max="20" width="15.28515625" customWidth="1"/>
    <col min="21" max="21" width="25.28515625" style="6" customWidth="1"/>
    <col min="22" max="22" width="19.140625" style="6" customWidth="1"/>
    <col min="23" max="23" width="24.85546875" style="6" customWidth="1"/>
    <col min="24" max="24" width="30.28515625" style="7" customWidth="1"/>
    <col min="25" max="25" width="7.5703125" style="15" customWidth="1"/>
    <col min="26" max="26" width="9.42578125" style="15" customWidth="1"/>
    <col min="27" max="27" width="23.140625" style="6" customWidth="1"/>
    <col min="28" max="28" width="20.140625" style="6" customWidth="1"/>
    <col min="29" max="29" width="24.7109375" style="6" customWidth="1"/>
  </cols>
  <sheetData>
    <row r="1" spans="1:29" ht="18.7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1"/>
      <c r="T1" s="3" t="s">
        <v>0</v>
      </c>
      <c r="U1" s="2"/>
      <c r="V1" s="49" t="s">
        <v>56</v>
      </c>
      <c r="W1" s="49" t="s">
        <v>57</v>
      </c>
      <c r="X1" s="50" t="s">
        <v>58</v>
      </c>
      <c r="Y1" s="13"/>
      <c r="Z1" s="13"/>
      <c r="AA1" s="2"/>
      <c r="AB1" s="2"/>
    </row>
    <row r="2" spans="1:29" ht="20.25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6"/>
      <c r="S2" s="4"/>
      <c r="T2" s="5" t="s">
        <v>55</v>
      </c>
      <c r="U2" s="2"/>
      <c r="V2" s="2"/>
      <c r="W2" s="2"/>
      <c r="X2" s="3"/>
      <c r="Y2" s="13"/>
      <c r="Z2" s="13"/>
      <c r="AA2" s="2"/>
      <c r="AB2" s="2"/>
      <c r="AC2" s="2"/>
    </row>
    <row r="3" spans="1:29" s="24" customFormat="1" ht="18.75" x14ac:dyDescent="0.3">
      <c r="A3" s="116" t="s">
        <v>59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7"/>
      <c r="S3" s="117"/>
      <c r="T3" s="117"/>
      <c r="U3" s="117"/>
      <c r="V3" s="19"/>
      <c r="W3" s="39"/>
      <c r="X3" s="40"/>
      <c r="Y3" s="41"/>
      <c r="Z3" s="42"/>
      <c r="AA3" s="40"/>
      <c r="AB3" s="19"/>
      <c r="AC3" s="19"/>
    </row>
    <row r="4" spans="1:29" ht="18.75" customHeight="1" x14ac:dyDescent="0.25">
      <c r="A4" s="98" t="s">
        <v>1</v>
      </c>
      <c r="B4" s="111" t="s">
        <v>4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98" t="s">
        <v>2</v>
      </c>
      <c r="R4" s="98" t="s">
        <v>3</v>
      </c>
      <c r="S4" s="118" t="s">
        <v>14</v>
      </c>
      <c r="T4" s="102" t="s">
        <v>16</v>
      </c>
      <c r="U4" s="99" t="s">
        <v>8</v>
      </c>
      <c r="V4" s="105" t="s">
        <v>9</v>
      </c>
      <c r="W4" s="99" t="s">
        <v>10</v>
      </c>
      <c r="X4" s="121" t="s">
        <v>6</v>
      </c>
      <c r="Y4" s="121" t="s">
        <v>5</v>
      </c>
      <c r="Z4" s="108" t="s">
        <v>7</v>
      </c>
      <c r="AA4" s="95" t="s">
        <v>11</v>
      </c>
      <c r="AB4" s="95" t="s">
        <v>12</v>
      </c>
      <c r="AC4" s="95" t="s">
        <v>13</v>
      </c>
    </row>
    <row r="5" spans="1:29" ht="15" customHeight="1" x14ac:dyDescent="0.25">
      <c r="A5" s="98"/>
      <c r="B5" s="113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98"/>
      <c r="R5" s="98"/>
      <c r="S5" s="119"/>
      <c r="T5" s="103"/>
      <c r="U5" s="100"/>
      <c r="V5" s="106"/>
      <c r="W5" s="100"/>
      <c r="X5" s="122"/>
      <c r="Y5" s="122"/>
      <c r="Z5" s="109"/>
      <c r="AA5" s="96"/>
      <c r="AB5" s="96"/>
      <c r="AC5" s="96"/>
    </row>
    <row r="6" spans="1:29" ht="15" customHeight="1" x14ac:dyDescent="0.25">
      <c r="A6" s="98"/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98"/>
      <c r="R6" s="98"/>
      <c r="S6" s="119"/>
      <c r="T6" s="103"/>
      <c r="U6" s="100"/>
      <c r="V6" s="106"/>
      <c r="W6" s="100"/>
      <c r="X6" s="122"/>
      <c r="Y6" s="122"/>
      <c r="Z6" s="109"/>
      <c r="AA6" s="96"/>
      <c r="AB6" s="96"/>
      <c r="AC6" s="96"/>
    </row>
    <row r="7" spans="1:29" ht="36" customHeight="1" x14ac:dyDescent="0.3">
      <c r="A7" s="98"/>
      <c r="B7" s="34">
        <v>1</v>
      </c>
      <c r="C7" s="34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98"/>
      <c r="R7" s="98"/>
      <c r="S7" s="120"/>
      <c r="T7" s="104"/>
      <c r="U7" s="101"/>
      <c r="V7" s="107"/>
      <c r="W7" s="101"/>
      <c r="X7" s="123"/>
      <c r="Y7" s="123"/>
      <c r="Z7" s="110"/>
      <c r="AA7" s="97"/>
      <c r="AB7" s="97"/>
      <c r="AC7" s="97"/>
    </row>
    <row r="8" spans="1:29" s="55" customFormat="1" ht="22.5" customHeight="1" x14ac:dyDescent="0.3">
      <c r="A8" s="58" t="s">
        <v>17</v>
      </c>
      <c r="B8" s="59">
        <v>1</v>
      </c>
      <c r="C8" s="59">
        <v>6</v>
      </c>
      <c r="D8" s="59">
        <v>2</v>
      </c>
      <c r="E8" s="59">
        <v>0</v>
      </c>
      <c r="F8" s="59">
        <v>0</v>
      </c>
      <c r="G8" s="59">
        <v>0</v>
      </c>
      <c r="H8" s="59">
        <v>1</v>
      </c>
      <c r="I8" s="59">
        <v>2</v>
      </c>
      <c r="J8" s="59">
        <v>2</v>
      </c>
      <c r="K8" s="59">
        <v>0</v>
      </c>
      <c r="L8" s="59">
        <v>0</v>
      </c>
      <c r="M8" s="59">
        <v>0</v>
      </c>
      <c r="N8" s="59">
        <v>1</v>
      </c>
      <c r="O8" s="53"/>
      <c r="P8" s="53"/>
      <c r="Q8" s="43">
        <f t="shared" ref="Q8:Q10" si="0">SUM(B8:N8)</f>
        <v>15</v>
      </c>
      <c r="R8" s="60">
        <v>1</v>
      </c>
      <c r="S8" s="61">
        <f t="shared" ref="S8:S10" si="1">Q8/37</f>
        <v>0.40540540540540543</v>
      </c>
      <c r="T8" s="62" t="s">
        <v>57</v>
      </c>
      <c r="U8" s="63" t="s">
        <v>60</v>
      </c>
      <c r="V8" s="45" t="s">
        <v>63</v>
      </c>
      <c r="W8" s="44" t="s">
        <v>64</v>
      </c>
      <c r="X8" s="64" t="s">
        <v>74</v>
      </c>
      <c r="Y8" s="46">
        <v>6</v>
      </c>
      <c r="Z8" s="47" t="s">
        <v>69</v>
      </c>
      <c r="AA8" s="48" t="s">
        <v>71</v>
      </c>
      <c r="AB8" s="48" t="s">
        <v>72</v>
      </c>
      <c r="AC8" s="48" t="s">
        <v>73</v>
      </c>
    </row>
    <row r="9" spans="1:29" s="55" customFormat="1" ht="22.5" customHeight="1" x14ac:dyDescent="0.3">
      <c r="A9" s="58" t="s">
        <v>19</v>
      </c>
      <c r="B9" s="59">
        <v>0</v>
      </c>
      <c r="C9" s="59">
        <v>6</v>
      </c>
      <c r="D9" s="59">
        <v>0</v>
      </c>
      <c r="E9" s="59">
        <v>3</v>
      </c>
      <c r="F9" s="59">
        <v>1</v>
      </c>
      <c r="G9" s="59">
        <v>0</v>
      </c>
      <c r="H9" s="59">
        <v>1</v>
      </c>
      <c r="I9" s="59">
        <v>1</v>
      </c>
      <c r="J9" s="59">
        <v>1</v>
      </c>
      <c r="K9" s="59">
        <v>0</v>
      </c>
      <c r="L9" s="59">
        <v>0</v>
      </c>
      <c r="M9" s="59">
        <v>0</v>
      </c>
      <c r="N9" s="59">
        <v>0</v>
      </c>
      <c r="O9" s="53"/>
      <c r="P9" s="53"/>
      <c r="Q9" s="43">
        <f>SUM(B9:N9)</f>
        <v>13</v>
      </c>
      <c r="R9" s="60">
        <v>2</v>
      </c>
      <c r="S9" s="61">
        <f>Q9/37</f>
        <v>0.35135135135135137</v>
      </c>
      <c r="T9" s="62" t="s">
        <v>58</v>
      </c>
      <c r="U9" s="63" t="s">
        <v>61</v>
      </c>
      <c r="V9" s="45" t="s">
        <v>67</v>
      </c>
      <c r="W9" s="44" t="s">
        <v>68</v>
      </c>
      <c r="X9" s="64" t="s">
        <v>74</v>
      </c>
      <c r="Y9" s="46">
        <v>6</v>
      </c>
      <c r="Z9" s="47" t="s">
        <v>70</v>
      </c>
      <c r="AA9" s="48" t="s">
        <v>71</v>
      </c>
      <c r="AB9" s="48" t="s">
        <v>72</v>
      </c>
      <c r="AC9" s="48" t="s">
        <v>73</v>
      </c>
    </row>
    <row r="10" spans="1:29" s="55" customFormat="1" ht="22.5" customHeight="1" x14ac:dyDescent="0.3">
      <c r="A10" s="58" t="s">
        <v>18</v>
      </c>
      <c r="B10" s="59">
        <v>1</v>
      </c>
      <c r="C10" s="59">
        <v>3</v>
      </c>
      <c r="D10" s="59">
        <v>2</v>
      </c>
      <c r="E10" s="59">
        <v>0</v>
      </c>
      <c r="F10" s="59">
        <v>0</v>
      </c>
      <c r="G10" s="59">
        <v>0</v>
      </c>
      <c r="H10" s="59">
        <v>2</v>
      </c>
      <c r="I10" s="59">
        <v>1</v>
      </c>
      <c r="J10" s="59">
        <v>2</v>
      </c>
      <c r="K10" s="59">
        <v>0</v>
      </c>
      <c r="L10" s="59">
        <v>0</v>
      </c>
      <c r="M10" s="59">
        <v>0</v>
      </c>
      <c r="N10" s="59">
        <v>0</v>
      </c>
      <c r="O10" s="53"/>
      <c r="P10" s="53"/>
      <c r="Q10" s="43">
        <f t="shared" si="0"/>
        <v>11</v>
      </c>
      <c r="R10" s="58">
        <v>3</v>
      </c>
      <c r="S10" s="61">
        <f t="shared" si="1"/>
        <v>0.29729729729729731</v>
      </c>
      <c r="T10" s="62" t="s">
        <v>58</v>
      </c>
      <c r="U10" s="65" t="s">
        <v>62</v>
      </c>
      <c r="V10" s="45" t="s">
        <v>65</v>
      </c>
      <c r="W10" s="44" t="s">
        <v>66</v>
      </c>
      <c r="X10" s="64" t="s">
        <v>74</v>
      </c>
      <c r="Y10" s="46">
        <v>6</v>
      </c>
      <c r="Z10" s="47" t="s">
        <v>69</v>
      </c>
      <c r="AA10" s="48" t="s">
        <v>71</v>
      </c>
      <c r="AB10" s="48" t="s">
        <v>72</v>
      </c>
      <c r="AC10" s="48" t="s">
        <v>73</v>
      </c>
    </row>
    <row r="11" spans="1:29" s="55" customFormat="1" ht="22.5" customHeight="1" x14ac:dyDescent="0.25">
      <c r="A11" s="56" t="s">
        <v>21</v>
      </c>
      <c r="B11" s="66">
        <v>1</v>
      </c>
      <c r="C11" s="66">
        <v>1</v>
      </c>
      <c r="D11" s="66">
        <v>1</v>
      </c>
      <c r="E11" s="66">
        <v>1</v>
      </c>
      <c r="F11" s="66">
        <v>2</v>
      </c>
      <c r="G11" s="66">
        <v>0</v>
      </c>
      <c r="H11" s="66">
        <v>0</v>
      </c>
      <c r="I11" s="66">
        <v>1</v>
      </c>
      <c r="J11" s="66">
        <v>1</v>
      </c>
      <c r="K11" s="66">
        <v>0</v>
      </c>
      <c r="L11" s="66">
        <v>1</v>
      </c>
      <c r="M11" s="66">
        <v>0</v>
      </c>
      <c r="N11" s="66">
        <v>0</v>
      </c>
      <c r="O11" s="66">
        <v>0</v>
      </c>
      <c r="P11" s="66">
        <v>0</v>
      </c>
      <c r="Q11" s="51">
        <f>SUM(B11:P11)</f>
        <v>9</v>
      </c>
      <c r="R11" s="56">
        <v>1</v>
      </c>
      <c r="S11" s="54">
        <f t="shared" ref="S11:S16" si="2">Q11/34</f>
        <v>0.26470588235294118</v>
      </c>
      <c r="T11" s="67" t="s">
        <v>57</v>
      </c>
      <c r="U11" s="68" t="s">
        <v>81</v>
      </c>
      <c r="V11" s="69" t="s">
        <v>82</v>
      </c>
      <c r="W11" s="68" t="s">
        <v>64</v>
      </c>
      <c r="X11" s="70" t="s">
        <v>74</v>
      </c>
      <c r="Y11" s="71">
        <v>7</v>
      </c>
      <c r="Z11" s="57" t="s">
        <v>69</v>
      </c>
      <c r="AA11" s="72" t="s">
        <v>78</v>
      </c>
      <c r="AB11" s="72" t="s">
        <v>79</v>
      </c>
      <c r="AC11" s="72" t="s">
        <v>80</v>
      </c>
    </row>
    <row r="12" spans="1:29" s="55" customFormat="1" ht="22.5" customHeight="1" x14ac:dyDescent="0.3">
      <c r="A12" s="56" t="s">
        <v>25</v>
      </c>
      <c r="B12" s="74">
        <v>0</v>
      </c>
      <c r="C12" s="74">
        <v>0</v>
      </c>
      <c r="D12" s="74">
        <v>2</v>
      </c>
      <c r="E12" s="74">
        <v>1</v>
      </c>
      <c r="F12" s="74">
        <v>2</v>
      </c>
      <c r="G12" s="74">
        <v>0</v>
      </c>
      <c r="H12" s="74">
        <v>0</v>
      </c>
      <c r="I12" s="74">
        <v>1</v>
      </c>
      <c r="J12" s="74">
        <v>0</v>
      </c>
      <c r="K12" s="74">
        <v>0</v>
      </c>
      <c r="L12" s="74">
        <v>1</v>
      </c>
      <c r="M12" s="74">
        <v>0</v>
      </c>
      <c r="N12" s="74">
        <v>0</v>
      </c>
      <c r="O12" s="74">
        <v>1</v>
      </c>
      <c r="P12" s="74">
        <v>1</v>
      </c>
      <c r="Q12" s="51">
        <f>SUM(B12:P12)</f>
        <v>9</v>
      </c>
      <c r="R12" s="38">
        <v>1</v>
      </c>
      <c r="S12" s="54">
        <f t="shared" si="2"/>
        <v>0.26470588235294118</v>
      </c>
      <c r="T12" s="38" t="s">
        <v>57</v>
      </c>
      <c r="U12" s="68" t="s">
        <v>91</v>
      </c>
      <c r="V12" s="69" t="s">
        <v>92</v>
      </c>
      <c r="W12" s="68" t="s">
        <v>93</v>
      </c>
      <c r="X12" s="70" t="s">
        <v>74</v>
      </c>
      <c r="Y12" s="71">
        <v>7</v>
      </c>
      <c r="Z12" s="57" t="s">
        <v>69</v>
      </c>
      <c r="AA12" s="72" t="s">
        <v>78</v>
      </c>
      <c r="AB12" s="72" t="s">
        <v>79</v>
      </c>
      <c r="AC12" s="72" t="s">
        <v>80</v>
      </c>
    </row>
    <row r="13" spans="1:29" s="55" customFormat="1" ht="22.5" customHeight="1" x14ac:dyDescent="0.3">
      <c r="A13" s="56" t="s">
        <v>26</v>
      </c>
      <c r="B13" s="74">
        <v>1</v>
      </c>
      <c r="C13" s="74">
        <v>1</v>
      </c>
      <c r="D13" s="74">
        <v>0</v>
      </c>
      <c r="E13" s="74">
        <v>1</v>
      </c>
      <c r="F13" s="74">
        <v>0</v>
      </c>
      <c r="G13" s="74">
        <v>0</v>
      </c>
      <c r="H13" s="74">
        <v>2</v>
      </c>
      <c r="I13" s="74">
        <v>1</v>
      </c>
      <c r="J13" s="74">
        <v>1</v>
      </c>
      <c r="K13" s="74">
        <v>0</v>
      </c>
      <c r="L13" s="74">
        <v>1</v>
      </c>
      <c r="M13" s="74">
        <v>0</v>
      </c>
      <c r="N13" s="74">
        <v>0</v>
      </c>
      <c r="O13" s="74">
        <v>0</v>
      </c>
      <c r="P13" s="74">
        <v>1</v>
      </c>
      <c r="Q13" s="51">
        <f>SUM(B13:P13)</f>
        <v>9</v>
      </c>
      <c r="R13" s="38">
        <v>1</v>
      </c>
      <c r="S13" s="54">
        <f t="shared" si="2"/>
        <v>0.26470588235294118</v>
      </c>
      <c r="T13" s="38" t="s">
        <v>57</v>
      </c>
      <c r="U13" s="68" t="s">
        <v>94</v>
      </c>
      <c r="V13" s="69" t="s">
        <v>95</v>
      </c>
      <c r="W13" s="68" t="s">
        <v>96</v>
      </c>
      <c r="X13" s="70" t="s">
        <v>74</v>
      </c>
      <c r="Y13" s="71">
        <v>7</v>
      </c>
      <c r="Z13" s="57" t="s">
        <v>69</v>
      </c>
      <c r="AA13" s="72" t="s">
        <v>78</v>
      </c>
      <c r="AB13" s="72" t="s">
        <v>79</v>
      </c>
      <c r="AC13" s="72" t="s">
        <v>80</v>
      </c>
    </row>
    <row r="14" spans="1:29" s="55" customFormat="1" ht="22.5" customHeight="1" x14ac:dyDescent="0.25">
      <c r="A14" s="56" t="s">
        <v>22</v>
      </c>
      <c r="B14" s="66">
        <v>1</v>
      </c>
      <c r="C14" s="66">
        <v>1</v>
      </c>
      <c r="D14" s="66">
        <v>1</v>
      </c>
      <c r="E14" s="66">
        <v>1</v>
      </c>
      <c r="F14" s="66">
        <v>0</v>
      </c>
      <c r="G14" s="66">
        <v>0</v>
      </c>
      <c r="H14" s="66">
        <v>0</v>
      </c>
      <c r="I14" s="66">
        <v>1</v>
      </c>
      <c r="J14" s="66">
        <v>2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1</v>
      </c>
      <c r="Q14" s="51">
        <f>SUM(B14:P14)</f>
        <v>8</v>
      </c>
      <c r="R14" s="56">
        <v>2</v>
      </c>
      <c r="S14" s="54">
        <f t="shared" si="2"/>
        <v>0.23529411764705882</v>
      </c>
      <c r="T14" s="67" t="s">
        <v>58</v>
      </c>
      <c r="U14" s="68" t="s">
        <v>83</v>
      </c>
      <c r="V14" s="69" t="s">
        <v>84</v>
      </c>
      <c r="W14" s="68" t="s">
        <v>85</v>
      </c>
      <c r="X14" s="70" t="s">
        <v>74</v>
      </c>
      <c r="Y14" s="71">
        <v>7</v>
      </c>
      <c r="Z14" s="57" t="s">
        <v>69</v>
      </c>
      <c r="AA14" s="72" t="s">
        <v>78</v>
      </c>
      <c r="AB14" s="72" t="s">
        <v>79</v>
      </c>
      <c r="AC14" s="72" t="s">
        <v>80</v>
      </c>
    </row>
    <row r="15" spans="1:29" s="55" customFormat="1" ht="22.5" customHeight="1" x14ac:dyDescent="0.3">
      <c r="A15" s="56" t="s">
        <v>23</v>
      </c>
      <c r="B15" s="74">
        <v>0</v>
      </c>
      <c r="C15" s="74">
        <v>2</v>
      </c>
      <c r="D15" s="74">
        <v>1</v>
      </c>
      <c r="E15" s="74">
        <v>1</v>
      </c>
      <c r="F15" s="74">
        <v>1</v>
      </c>
      <c r="G15" s="74">
        <v>0</v>
      </c>
      <c r="H15" s="74">
        <v>0</v>
      </c>
      <c r="I15" s="74">
        <v>0</v>
      </c>
      <c r="J15" s="74">
        <v>2</v>
      </c>
      <c r="K15" s="74">
        <v>0</v>
      </c>
      <c r="L15" s="74">
        <v>1</v>
      </c>
      <c r="M15" s="74">
        <v>0</v>
      </c>
      <c r="N15" s="74">
        <v>0</v>
      </c>
      <c r="O15" s="74">
        <v>0</v>
      </c>
      <c r="P15" s="74">
        <v>0</v>
      </c>
      <c r="Q15" s="51">
        <f>SUM(B15:P15)</f>
        <v>8</v>
      </c>
      <c r="R15" s="38">
        <v>2</v>
      </c>
      <c r="S15" s="54">
        <f t="shared" si="2"/>
        <v>0.23529411764705882</v>
      </c>
      <c r="T15" s="38" t="s">
        <v>58</v>
      </c>
      <c r="U15" s="68" t="s">
        <v>86</v>
      </c>
      <c r="V15" s="69" t="s">
        <v>87</v>
      </c>
      <c r="W15" s="68" t="s">
        <v>88</v>
      </c>
      <c r="X15" s="70" t="s">
        <v>74</v>
      </c>
      <c r="Y15" s="71">
        <v>7</v>
      </c>
      <c r="Z15" s="57" t="s">
        <v>69</v>
      </c>
      <c r="AA15" s="72" t="s">
        <v>78</v>
      </c>
      <c r="AB15" s="72" t="s">
        <v>79</v>
      </c>
      <c r="AC15" s="72" t="s">
        <v>80</v>
      </c>
    </row>
    <row r="16" spans="1:29" s="55" customFormat="1" ht="22.5" customHeight="1" x14ac:dyDescent="0.25">
      <c r="A16" s="56" t="s">
        <v>20</v>
      </c>
      <c r="B16" s="66">
        <v>1</v>
      </c>
      <c r="C16" s="66">
        <v>1</v>
      </c>
      <c r="D16" s="66">
        <v>1</v>
      </c>
      <c r="E16" s="66">
        <v>0</v>
      </c>
      <c r="F16" s="66">
        <v>1</v>
      </c>
      <c r="G16" s="66">
        <v>0</v>
      </c>
      <c r="H16" s="66">
        <v>0</v>
      </c>
      <c r="I16" s="66">
        <v>1</v>
      </c>
      <c r="J16" s="66">
        <v>1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52">
        <f t="shared" ref="Q16:Q39" si="3">SUM(B16:P16)</f>
        <v>6</v>
      </c>
      <c r="R16" s="56">
        <v>3</v>
      </c>
      <c r="S16" s="54">
        <f t="shared" si="2"/>
        <v>0.17647058823529413</v>
      </c>
      <c r="T16" s="67" t="s">
        <v>58</v>
      </c>
      <c r="U16" s="68" t="s">
        <v>75</v>
      </c>
      <c r="V16" s="69" t="s">
        <v>76</v>
      </c>
      <c r="W16" s="68" t="s">
        <v>77</v>
      </c>
      <c r="X16" s="70" t="s">
        <v>74</v>
      </c>
      <c r="Y16" s="71">
        <v>7</v>
      </c>
      <c r="Z16" s="57" t="s">
        <v>69</v>
      </c>
      <c r="AA16" s="72" t="s">
        <v>78</v>
      </c>
      <c r="AB16" s="72" t="s">
        <v>79</v>
      </c>
      <c r="AC16" s="72" t="s">
        <v>80</v>
      </c>
    </row>
    <row r="17" spans="1:29" s="55" customFormat="1" ht="22.5" customHeight="1" x14ac:dyDescent="0.3">
      <c r="A17" s="56" t="s">
        <v>24</v>
      </c>
      <c r="B17" s="74">
        <v>0</v>
      </c>
      <c r="C17" s="74">
        <v>1</v>
      </c>
      <c r="D17" s="74">
        <v>1</v>
      </c>
      <c r="E17" s="74">
        <v>1</v>
      </c>
      <c r="F17" s="74">
        <v>0</v>
      </c>
      <c r="G17" s="74">
        <v>0</v>
      </c>
      <c r="H17" s="74">
        <v>1</v>
      </c>
      <c r="I17" s="74">
        <v>0</v>
      </c>
      <c r="J17" s="74">
        <v>1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51">
        <f t="shared" si="3"/>
        <v>5</v>
      </c>
      <c r="R17" s="38">
        <v>4</v>
      </c>
      <c r="S17" s="54">
        <f t="shared" ref="S17:S31" si="4">Q17/34</f>
        <v>0.14705882352941177</v>
      </c>
      <c r="T17" s="38" t="s">
        <v>58</v>
      </c>
      <c r="U17" s="68" t="s">
        <v>89</v>
      </c>
      <c r="V17" s="69" t="s">
        <v>90</v>
      </c>
      <c r="W17" s="68" t="s">
        <v>77</v>
      </c>
      <c r="X17" s="70" t="s">
        <v>74</v>
      </c>
      <c r="Y17" s="71">
        <v>7</v>
      </c>
      <c r="Z17" s="57" t="s">
        <v>69</v>
      </c>
      <c r="AA17" s="72" t="s">
        <v>78</v>
      </c>
      <c r="AB17" s="72" t="s">
        <v>79</v>
      </c>
      <c r="AC17" s="72" t="s">
        <v>80</v>
      </c>
    </row>
    <row r="18" spans="1:29" s="55" customFormat="1" ht="22.5" customHeight="1" x14ac:dyDescent="0.3">
      <c r="A18" s="43" t="s">
        <v>33</v>
      </c>
      <c r="B18" s="75">
        <v>1</v>
      </c>
      <c r="C18" s="75">
        <v>2</v>
      </c>
      <c r="D18" s="75">
        <v>3</v>
      </c>
      <c r="E18" s="75">
        <v>1</v>
      </c>
      <c r="F18" s="75">
        <v>2</v>
      </c>
      <c r="G18" s="75">
        <v>0</v>
      </c>
      <c r="H18" s="75">
        <v>2</v>
      </c>
      <c r="I18" s="75">
        <v>1</v>
      </c>
      <c r="J18" s="75">
        <v>4</v>
      </c>
      <c r="K18" s="75">
        <v>0</v>
      </c>
      <c r="L18" s="75">
        <v>2</v>
      </c>
      <c r="M18" s="75">
        <v>0</v>
      </c>
      <c r="N18" s="75">
        <v>0</v>
      </c>
      <c r="O18" s="75">
        <v>1</v>
      </c>
      <c r="P18" s="75">
        <v>2</v>
      </c>
      <c r="Q18" s="58">
        <f>SUM(B18:P18)</f>
        <v>21</v>
      </c>
      <c r="R18" s="80">
        <v>1</v>
      </c>
      <c r="S18" s="61">
        <f>Q18/34</f>
        <v>0.61764705882352944</v>
      </c>
      <c r="T18" s="43" t="s">
        <v>56</v>
      </c>
      <c r="U18" s="76" t="s">
        <v>112</v>
      </c>
      <c r="V18" s="77" t="s">
        <v>113</v>
      </c>
      <c r="W18" s="77" t="s">
        <v>114</v>
      </c>
      <c r="X18" s="64" t="s">
        <v>74</v>
      </c>
      <c r="Y18" s="60">
        <v>8</v>
      </c>
      <c r="Z18" s="47" t="s">
        <v>70</v>
      </c>
      <c r="AA18" s="78" t="s">
        <v>71</v>
      </c>
      <c r="AB18" s="79" t="s">
        <v>72</v>
      </c>
      <c r="AC18" s="79" t="s">
        <v>73</v>
      </c>
    </row>
    <row r="19" spans="1:29" s="55" customFormat="1" ht="22.5" customHeight="1" x14ac:dyDescent="0.3">
      <c r="A19" s="43" t="s">
        <v>34</v>
      </c>
      <c r="B19" s="75">
        <v>0</v>
      </c>
      <c r="C19" s="75">
        <v>2</v>
      </c>
      <c r="D19" s="75">
        <v>3</v>
      </c>
      <c r="E19" s="75">
        <v>1</v>
      </c>
      <c r="F19" s="75">
        <v>2</v>
      </c>
      <c r="G19" s="75">
        <v>0</v>
      </c>
      <c r="H19" s="75">
        <v>1</v>
      </c>
      <c r="I19" s="75">
        <v>1</v>
      </c>
      <c r="J19" s="75">
        <v>4</v>
      </c>
      <c r="K19" s="75">
        <v>0</v>
      </c>
      <c r="L19" s="75">
        <v>2</v>
      </c>
      <c r="M19" s="75">
        <v>1</v>
      </c>
      <c r="N19" s="75">
        <v>0</v>
      </c>
      <c r="O19" s="75">
        <v>1</v>
      </c>
      <c r="P19" s="75">
        <v>1</v>
      </c>
      <c r="Q19" s="58">
        <f t="shared" si="3"/>
        <v>19</v>
      </c>
      <c r="R19" s="83">
        <v>2</v>
      </c>
      <c r="S19" s="61">
        <f t="shared" si="4"/>
        <v>0.55882352941176472</v>
      </c>
      <c r="T19" s="43" t="s">
        <v>57</v>
      </c>
      <c r="U19" s="84" t="s">
        <v>115</v>
      </c>
      <c r="V19" s="85" t="s">
        <v>87</v>
      </c>
      <c r="W19" s="85" t="s">
        <v>116</v>
      </c>
      <c r="X19" s="64" t="s">
        <v>74</v>
      </c>
      <c r="Y19" s="60">
        <v>8</v>
      </c>
      <c r="Z19" s="47" t="s">
        <v>70</v>
      </c>
      <c r="AA19" s="78" t="s">
        <v>71</v>
      </c>
      <c r="AB19" s="79" t="s">
        <v>72</v>
      </c>
      <c r="AC19" s="79" t="s">
        <v>73</v>
      </c>
    </row>
    <row r="20" spans="1:29" s="73" customFormat="1" ht="22.5" customHeight="1" x14ac:dyDescent="0.3">
      <c r="A20" s="43" t="s">
        <v>27</v>
      </c>
      <c r="B20" s="75">
        <v>1</v>
      </c>
      <c r="C20" s="75">
        <v>2</v>
      </c>
      <c r="D20" s="75">
        <v>2</v>
      </c>
      <c r="E20" s="75">
        <v>1</v>
      </c>
      <c r="F20" s="75">
        <v>1</v>
      </c>
      <c r="G20" s="75">
        <v>0</v>
      </c>
      <c r="H20" s="75">
        <v>2</v>
      </c>
      <c r="I20" s="75">
        <v>1</v>
      </c>
      <c r="J20" s="75">
        <v>1</v>
      </c>
      <c r="K20" s="75">
        <v>0</v>
      </c>
      <c r="L20" s="75">
        <v>1</v>
      </c>
      <c r="M20" s="75">
        <v>0</v>
      </c>
      <c r="N20" s="75">
        <v>1</v>
      </c>
      <c r="O20" s="75">
        <v>2</v>
      </c>
      <c r="P20" s="75">
        <v>1</v>
      </c>
      <c r="Q20" s="58">
        <f>SUM(B20:P20)</f>
        <v>16</v>
      </c>
      <c r="R20" s="75">
        <v>3</v>
      </c>
      <c r="S20" s="61">
        <f>Q20/34</f>
        <v>0.47058823529411764</v>
      </c>
      <c r="T20" s="43" t="s">
        <v>57</v>
      </c>
      <c r="U20" s="76" t="s">
        <v>97</v>
      </c>
      <c r="V20" s="77" t="s">
        <v>90</v>
      </c>
      <c r="W20" s="77" t="s">
        <v>98</v>
      </c>
      <c r="X20" s="64" t="s">
        <v>74</v>
      </c>
      <c r="Y20" s="60">
        <v>8</v>
      </c>
      <c r="Z20" s="47" t="s">
        <v>70</v>
      </c>
      <c r="AA20" s="78" t="s">
        <v>71</v>
      </c>
      <c r="AB20" s="79" t="s">
        <v>72</v>
      </c>
      <c r="AC20" s="79" t="s">
        <v>73</v>
      </c>
    </row>
    <row r="21" spans="1:29" s="73" customFormat="1" ht="22.5" customHeight="1" x14ac:dyDescent="0.3">
      <c r="A21" s="43" t="s">
        <v>28</v>
      </c>
      <c r="B21" s="75">
        <v>1</v>
      </c>
      <c r="C21" s="75">
        <v>2</v>
      </c>
      <c r="D21" s="75">
        <v>0</v>
      </c>
      <c r="E21" s="75">
        <v>0</v>
      </c>
      <c r="F21" s="75">
        <v>3</v>
      </c>
      <c r="G21" s="75">
        <v>0</v>
      </c>
      <c r="H21" s="75">
        <v>1</v>
      </c>
      <c r="I21" s="75">
        <v>1</v>
      </c>
      <c r="J21" s="75">
        <v>2</v>
      </c>
      <c r="K21" s="75">
        <v>0</v>
      </c>
      <c r="L21" s="75">
        <v>1</v>
      </c>
      <c r="M21" s="75">
        <v>1</v>
      </c>
      <c r="N21" s="75">
        <v>0</v>
      </c>
      <c r="O21" s="75">
        <v>0</v>
      </c>
      <c r="P21" s="75">
        <v>1</v>
      </c>
      <c r="Q21" s="58">
        <f>SUM(B21:P21)</f>
        <v>13</v>
      </c>
      <c r="R21" s="75">
        <v>4</v>
      </c>
      <c r="S21" s="61">
        <f>Q21/34</f>
        <v>0.38235294117647056</v>
      </c>
      <c r="T21" s="43" t="s">
        <v>58</v>
      </c>
      <c r="U21" s="76" t="s">
        <v>99</v>
      </c>
      <c r="V21" s="77" t="s">
        <v>100</v>
      </c>
      <c r="W21" s="77" t="s">
        <v>101</v>
      </c>
      <c r="X21" s="64" t="s">
        <v>74</v>
      </c>
      <c r="Y21" s="60">
        <v>8</v>
      </c>
      <c r="Z21" s="47" t="s">
        <v>102</v>
      </c>
      <c r="AA21" s="78" t="s">
        <v>71</v>
      </c>
      <c r="AB21" s="79" t="s">
        <v>72</v>
      </c>
      <c r="AC21" s="79" t="s">
        <v>73</v>
      </c>
    </row>
    <row r="22" spans="1:29" s="73" customFormat="1" ht="22.5" customHeight="1" x14ac:dyDescent="0.3">
      <c r="A22" s="43" t="s">
        <v>29</v>
      </c>
      <c r="B22" s="75">
        <v>1</v>
      </c>
      <c r="C22" s="75">
        <v>2</v>
      </c>
      <c r="D22" s="75">
        <v>0</v>
      </c>
      <c r="E22" s="75">
        <v>1</v>
      </c>
      <c r="F22" s="75">
        <v>3</v>
      </c>
      <c r="G22" s="75">
        <v>0</v>
      </c>
      <c r="H22" s="75">
        <v>2</v>
      </c>
      <c r="I22" s="75">
        <v>1</v>
      </c>
      <c r="J22" s="75">
        <v>0</v>
      </c>
      <c r="K22" s="75">
        <v>0</v>
      </c>
      <c r="L22" s="75">
        <v>1</v>
      </c>
      <c r="M22" s="75">
        <v>0</v>
      </c>
      <c r="N22" s="75">
        <v>0</v>
      </c>
      <c r="O22" s="75">
        <v>0</v>
      </c>
      <c r="P22" s="75">
        <v>1</v>
      </c>
      <c r="Q22" s="58">
        <f>SUM(B22:P22)</f>
        <v>12</v>
      </c>
      <c r="R22" s="75">
        <v>5</v>
      </c>
      <c r="S22" s="61">
        <f>Q22/34</f>
        <v>0.35294117647058826</v>
      </c>
      <c r="T22" s="43" t="s">
        <v>58</v>
      </c>
      <c r="U22" s="76" t="s">
        <v>103</v>
      </c>
      <c r="V22" s="77" t="s">
        <v>104</v>
      </c>
      <c r="W22" s="77" t="s">
        <v>80</v>
      </c>
      <c r="X22" s="64" t="s">
        <v>74</v>
      </c>
      <c r="Y22" s="60">
        <v>8</v>
      </c>
      <c r="Z22" s="47" t="s">
        <v>102</v>
      </c>
      <c r="AA22" s="78" t="s">
        <v>71</v>
      </c>
      <c r="AB22" s="79" t="s">
        <v>72</v>
      </c>
      <c r="AC22" s="79" t="s">
        <v>73</v>
      </c>
    </row>
    <row r="23" spans="1:29" s="18" customFormat="1" ht="18" customHeight="1" x14ac:dyDescent="0.3">
      <c r="A23" s="43" t="s">
        <v>30</v>
      </c>
      <c r="B23" s="75">
        <v>1</v>
      </c>
      <c r="C23" s="75">
        <v>2</v>
      </c>
      <c r="D23" s="75">
        <v>1</v>
      </c>
      <c r="E23" s="75">
        <v>1</v>
      </c>
      <c r="F23" s="75">
        <v>1</v>
      </c>
      <c r="G23" s="75">
        <v>0</v>
      </c>
      <c r="H23" s="75">
        <v>2</v>
      </c>
      <c r="I23" s="75">
        <v>0</v>
      </c>
      <c r="J23" s="75">
        <v>2</v>
      </c>
      <c r="K23" s="75">
        <v>0</v>
      </c>
      <c r="L23" s="75">
        <v>1</v>
      </c>
      <c r="M23" s="75">
        <v>0</v>
      </c>
      <c r="N23" s="75">
        <v>0</v>
      </c>
      <c r="O23" s="75">
        <v>0</v>
      </c>
      <c r="P23" s="75">
        <v>0</v>
      </c>
      <c r="Q23" s="58">
        <f>SUM(B23:P23)</f>
        <v>11</v>
      </c>
      <c r="R23" s="75">
        <v>6</v>
      </c>
      <c r="S23" s="61">
        <f>Q23/34</f>
        <v>0.3235294117647059</v>
      </c>
      <c r="T23" s="43" t="s">
        <v>58</v>
      </c>
      <c r="U23" s="76" t="s">
        <v>105</v>
      </c>
      <c r="V23" s="77" t="s">
        <v>76</v>
      </c>
      <c r="W23" s="77" t="s">
        <v>88</v>
      </c>
      <c r="X23" s="64" t="s">
        <v>74</v>
      </c>
      <c r="Y23" s="60">
        <v>8</v>
      </c>
      <c r="Z23" s="47" t="s">
        <v>102</v>
      </c>
      <c r="AA23" s="78" t="s">
        <v>71</v>
      </c>
      <c r="AB23" s="79" t="s">
        <v>72</v>
      </c>
      <c r="AC23" s="79" t="s">
        <v>73</v>
      </c>
    </row>
    <row r="24" spans="1:29" s="18" customFormat="1" ht="18" customHeight="1" x14ac:dyDescent="0.3">
      <c r="A24" s="43" t="s">
        <v>35</v>
      </c>
      <c r="B24" s="75">
        <v>1</v>
      </c>
      <c r="C24" s="75">
        <v>1</v>
      </c>
      <c r="D24" s="75">
        <v>0</v>
      </c>
      <c r="E24" s="75">
        <v>1</v>
      </c>
      <c r="F24" s="75">
        <v>1</v>
      </c>
      <c r="G24" s="75">
        <v>0</v>
      </c>
      <c r="H24" s="75">
        <v>1</v>
      </c>
      <c r="I24" s="75">
        <v>1</v>
      </c>
      <c r="J24" s="75">
        <v>4</v>
      </c>
      <c r="K24" s="75">
        <v>0</v>
      </c>
      <c r="L24" s="75">
        <v>0</v>
      </c>
      <c r="M24" s="75">
        <v>0</v>
      </c>
      <c r="N24" s="75">
        <v>0</v>
      </c>
      <c r="O24" s="75">
        <v>1</v>
      </c>
      <c r="P24" s="75">
        <v>0</v>
      </c>
      <c r="Q24" s="58">
        <f t="shared" si="3"/>
        <v>11</v>
      </c>
      <c r="R24" s="83">
        <v>6</v>
      </c>
      <c r="S24" s="61">
        <f t="shared" si="4"/>
        <v>0.3235294117647059</v>
      </c>
      <c r="T24" s="43" t="s">
        <v>58</v>
      </c>
      <c r="U24" s="84" t="s">
        <v>117</v>
      </c>
      <c r="V24" s="85" t="s">
        <v>118</v>
      </c>
      <c r="W24" s="85" t="s">
        <v>116</v>
      </c>
      <c r="X24" s="64" t="s">
        <v>74</v>
      </c>
      <c r="Y24" s="60">
        <v>8</v>
      </c>
      <c r="Z24" s="47" t="s">
        <v>119</v>
      </c>
      <c r="AA24" s="78" t="s">
        <v>71</v>
      </c>
      <c r="AB24" s="79" t="s">
        <v>72</v>
      </c>
      <c r="AC24" s="79" t="s">
        <v>73</v>
      </c>
    </row>
    <row r="25" spans="1:29" s="18" customFormat="1" ht="18" customHeight="1" x14ac:dyDescent="0.3">
      <c r="A25" s="43" t="s">
        <v>31</v>
      </c>
      <c r="B25" s="75">
        <v>0</v>
      </c>
      <c r="C25" s="75">
        <v>1</v>
      </c>
      <c r="D25" s="75">
        <v>1</v>
      </c>
      <c r="E25" s="75">
        <v>1</v>
      </c>
      <c r="F25" s="75">
        <v>2</v>
      </c>
      <c r="G25" s="75">
        <v>0</v>
      </c>
      <c r="H25" s="75">
        <v>0</v>
      </c>
      <c r="I25" s="75">
        <v>1</v>
      </c>
      <c r="J25" s="75">
        <v>0</v>
      </c>
      <c r="K25" s="75">
        <v>0</v>
      </c>
      <c r="L25" s="75">
        <v>1</v>
      </c>
      <c r="M25" s="75">
        <v>1</v>
      </c>
      <c r="N25" s="75">
        <v>0</v>
      </c>
      <c r="O25" s="75">
        <v>1</v>
      </c>
      <c r="P25" s="75">
        <v>0</v>
      </c>
      <c r="Q25" s="58">
        <f>SUM(B25:P25)</f>
        <v>9</v>
      </c>
      <c r="R25" s="75">
        <v>7</v>
      </c>
      <c r="S25" s="61">
        <f>Q25/34</f>
        <v>0.26470588235294118</v>
      </c>
      <c r="T25" s="43" t="s">
        <v>58</v>
      </c>
      <c r="U25" s="76" t="s">
        <v>106</v>
      </c>
      <c r="V25" s="77" t="s">
        <v>107</v>
      </c>
      <c r="W25" s="77" t="s">
        <v>108</v>
      </c>
      <c r="X25" s="64" t="s">
        <v>74</v>
      </c>
      <c r="Y25" s="60">
        <v>8</v>
      </c>
      <c r="Z25" s="47" t="s">
        <v>69</v>
      </c>
      <c r="AA25" s="78" t="s">
        <v>71</v>
      </c>
      <c r="AB25" s="79" t="s">
        <v>72</v>
      </c>
      <c r="AC25" s="79" t="s">
        <v>73</v>
      </c>
    </row>
    <row r="26" spans="1:29" s="18" customFormat="1" ht="18" customHeight="1" x14ac:dyDescent="0.3">
      <c r="A26" s="43" t="s">
        <v>32</v>
      </c>
      <c r="B26" s="75">
        <v>1</v>
      </c>
      <c r="C26" s="75">
        <v>2</v>
      </c>
      <c r="D26" s="75">
        <v>0</v>
      </c>
      <c r="E26" s="75">
        <v>1</v>
      </c>
      <c r="F26" s="75">
        <v>0</v>
      </c>
      <c r="G26" s="75">
        <v>0</v>
      </c>
      <c r="H26" s="75">
        <v>1</v>
      </c>
      <c r="I26" s="75">
        <v>1</v>
      </c>
      <c r="J26" s="75">
        <v>1</v>
      </c>
      <c r="K26" s="75">
        <v>0</v>
      </c>
      <c r="L26" s="75">
        <v>0</v>
      </c>
      <c r="M26" s="75">
        <v>0</v>
      </c>
      <c r="N26" s="75">
        <v>0</v>
      </c>
      <c r="O26" s="75">
        <v>1</v>
      </c>
      <c r="P26" s="75">
        <v>1</v>
      </c>
      <c r="Q26" s="58">
        <f>SUM(B26:P26)</f>
        <v>9</v>
      </c>
      <c r="R26" s="80">
        <v>7</v>
      </c>
      <c r="S26" s="61">
        <f>Q26/34</f>
        <v>0.26470588235294118</v>
      </c>
      <c r="T26" s="43" t="s">
        <v>58</v>
      </c>
      <c r="U26" s="76" t="s">
        <v>109</v>
      </c>
      <c r="V26" s="77" t="s">
        <v>110</v>
      </c>
      <c r="W26" s="77" t="s">
        <v>111</v>
      </c>
      <c r="X26" s="64" t="s">
        <v>74</v>
      </c>
      <c r="Y26" s="60">
        <v>8</v>
      </c>
      <c r="Z26" s="47" t="s">
        <v>69</v>
      </c>
      <c r="AA26" s="78" t="s">
        <v>71</v>
      </c>
      <c r="AB26" s="79" t="s">
        <v>72</v>
      </c>
      <c r="AC26" s="79" t="s">
        <v>73</v>
      </c>
    </row>
    <row r="27" spans="1:29" s="18" customFormat="1" ht="18" customHeight="1" x14ac:dyDescent="0.3">
      <c r="A27" s="43" t="s">
        <v>122</v>
      </c>
      <c r="B27" s="75">
        <v>1</v>
      </c>
      <c r="C27" s="75">
        <v>2</v>
      </c>
      <c r="D27" s="75">
        <v>1</v>
      </c>
      <c r="E27" s="75">
        <v>1</v>
      </c>
      <c r="F27" s="75">
        <v>1</v>
      </c>
      <c r="G27" s="75">
        <v>0</v>
      </c>
      <c r="H27" s="75">
        <v>0</v>
      </c>
      <c r="I27" s="75">
        <v>0</v>
      </c>
      <c r="J27" s="75">
        <v>1</v>
      </c>
      <c r="K27" s="75">
        <v>0</v>
      </c>
      <c r="L27" s="75">
        <v>0</v>
      </c>
      <c r="M27" s="75">
        <v>0</v>
      </c>
      <c r="N27" s="75">
        <v>0</v>
      </c>
      <c r="O27" s="75">
        <v>1</v>
      </c>
      <c r="P27" s="75">
        <v>0</v>
      </c>
      <c r="Q27" s="58">
        <f>SUM(B27:P27)</f>
        <v>8</v>
      </c>
      <c r="R27" s="83">
        <v>8</v>
      </c>
      <c r="S27" s="61">
        <f>Q27/34</f>
        <v>0.23529411764705882</v>
      </c>
      <c r="T27" s="43" t="s">
        <v>58</v>
      </c>
      <c r="U27" s="84" t="s">
        <v>124</v>
      </c>
      <c r="V27" s="85" t="s">
        <v>125</v>
      </c>
      <c r="W27" s="85" t="s">
        <v>126</v>
      </c>
      <c r="X27" s="64" t="s">
        <v>74</v>
      </c>
      <c r="Y27" s="60">
        <v>8</v>
      </c>
      <c r="Z27" s="47" t="s">
        <v>69</v>
      </c>
      <c r="AA27" s="78" t="s">
        <v>71</v>
      </c>
      <c r="AB27" s="79" t="s">
        <v>72</v>
      </c>
      <c r="AC27" s="79" t="s">
        <v>73</v>
      </c>
    </row>
    <row r="28" spans="1:29" s="18" customFormat="1" ht="18" customHeight="1" x14ac:dyDescent="0.3">
      <c r="A28" s="43" t="s">
        <v>123</v>
      </c>
      <c r="B28" s="75">
        <v>0</v>
      </c>
      <c r="C28" s="75">
        <v>1</v>
      </c>
      <c r="D28" s="75">
        <v>2</v>
      </c>
      <c r="E28" s="75">
        <v>0</v>
      </c>
      <c r="F28" s="75">
        <v>2</v>
      </c>
      <c r="G28" s="75">
        <v>0</v>
      </c>
      <c r="H28" s="75">
        <v>0</v>
      </c>
      <c r="I28" s="75">
        <v>0</v>
      </c>
      <c r="J28" s="75">
        <v>1</v>
      </c>
      <c r="K28" s="75">
        <v>0</v>
      </c>
      <c r="L28" s="75">
        <v>1</v>
      </c>
      <c r="M28" s="75">
        <v>0</v>
      </c>
      <c r="N28" s="75">
        <v>0</v>
      </c>
      <c r="O28" s="75">
        <v>0</v>
      </c>
      <c r="P28" s="75">
        <v>0</v>
      </c>
      <c r="Q28" s="58">
        <f>SUM(B28:P28)</f>
        <v>7</v>
      </c>
      <c r="R28" s="83">
        <v>9</v>
      </c>
      <c r="S28" s="61">
        <f>Q28/34</f>
        <v>0.20588235294117646</v>
      </c>
      <c r="T28" s="43" t="s">
        <v>58</v>
      </c>
      <c r="U28" s="84" t="s">
        <v>121</v>
      </c>
      <c r="V28" s="85" t="s">
        <v>104</v>
      </c>
      <c r="W28" s="85" t="s">
        <v>98</v>
      </c>
      <c r="X28" s="64" t="s">
        <v>74</v>
      </c>
      <c r="Y28" s="60">
        <v>8</v>
      </c>
      <c r="Z28" s="47" t="s">
        <v>69</v>
      </c>
      <c r="AA28" s="78" t="s">
        <v>71</v>
      </c>
      <c r="AB28" s="79" t="s">
        <v>72</v>
      </c>
      <c r="AC28" s="79" t="s">
        <v>73</v>
      </c>
    </row>
    <row r="29" spans="1:29" s="18" customFormat="1" ht="18" customHeight="1" x14ac:dyDescent="0.3">
      <c r="A29" s="43" t="s">
        <v>36</v>
      </c>
      <c r="B29" s="75">
        <v>0</v>
      </c>
      <c r="C29" s="75">
        <v>1</v>
      </c>
      <c r="D29" s="75">
        <v>0</v>
      </c>
      <c r="E29" s="75">
        <v>1</v>
      </c>
      <c r="F29" s="75">
        <v>0</v>
      </c>
      <c r="G29" s="75">
        <v>0</v>
      </c>
      <c r="H29" s="75">
        <v>0</v>
      </c>
      <c r="I29" s="75">
        <v>1</v>
      </c>
      <c r="J29" s="75">
        <v>2</v>
      </c>
      <c r="K29" s="75">
        <v>0</v>
      </c>
      <c r="L29" s="75">
        <v>1</v>
      </c>
      <c r="M29" s="75">
        <v>0</v>
      </c>
      <c r="N29" s="75">
        <v>0</v>
      </c>
      <c r="O29" s="75">
        <v>0</v>
      </c>
      <c r="P29" s="75">
        <v>0</v>
      </c>
      <c r="Q29" s="58">
        <f t="shared" si="3"/>
        <v>6</v>
      </c>
      <c r="R29" s="83">
        <v>10</v>
      </c>
      <c r="S29" s="61">
        <f t="shared" si="4"/>
        <v>0.17647058823529413</v>
      </c>
      <c r="T29" s="43" t="s">
        <v>58</v>
      </c>
      <c r="U29" s="84" t="s">
        <v>130</v>
      </c>
      <c r="V29" s="85" t="s">
        <v>131</v>
      </c>
      <c r="W29" s="85" t="s">
        <v>175</v>
      </c>
      <c r="X29" s="64" t="s">
        <v>74</v>
      </c>
      <c r="Y29" s="60">
        <v>8</v>
      </c>
      <c r="Z29" s="47" t="s">
        <v>119</v>
      </c>
      <c r="AA29" s="78" t="s">
        <v>71</v>
      </c>
      <c r="AB29" s="79" t="s">
        <v>72</v>
      </c>
      <c r="AC29" s="79" t="s">
        <v>73</v>
      </c>
    </row>
    <row r="30" spans="1:29" s="18" customFormat="1" ht="18" customHeight="1" x14ac:dyDescent="0.3">
      <c r="A30" s="43" t="s">
        <v>37</v>
      </c>
      <c r="B30" s="75">
        <v>0</v>
      </c>
      <c r="C30" s="75">
        <v>1</v>
      </c>
      <c r="D30" s="75">
        <v>1</v>
      </c>
      <c r="E30" s="75">
        <v>1</v>
      </c>
      <c r="F30" s="75">
        <v>0</v>
      </c>
      <c r="G30" s="75">
        <v>0</v>
      </c>
      <c r="H30" s="75">
        <v>0</v>
      </c>
      <c r="I30" s="75">
        <v>1</v>
      </c>
      <c r="J30" s="75">
        <v>2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58">
        <f t="shared" si="3"/>
        <v>6</v>
      </c>
      <c r="R30" s="83">
        <v>10</v>
      </c>
      <c r="S30" s="61">
        <f t="shared" si="4"/>
        <v>0.17647058823529413</v>
      </c>
      <c r="T30" s="43" t="s">
        <v>58</v>
      </c>
      <c r="U30" s="84" t="s">
        <v>120</v>
      </c>
      <c r="V30" s="85" t="s">
        <v>87</v>
      </c>
      <c r="W30" s="85" t="s">
        <v>132</v>
      </c>
      <c r="X30" s="64" t="s">
        <v>74</v>
      </c>
      <c r="Y30" s="60">
        <v>8</v>
      </c>
      <c r="Z30" s="47" t="s">
        <v>119</v>
      </c>
      <c r="AA30" s="78" t="s">
        <v>71</v>
      </c>
      <c r="AB30" s="79" t="s">
        <v>72</v>
      </c>
      <c r="AC30" s="79" t="s">
        <v>73</v>
      </c>
    </row>
    <row r="31" spans="1:29" s="18" customFormat="1" ht="18" customHeight="1" x14ac:dyDescent="0.3">
      <c r="A31" s="43" t="s">
        <v>38</v>
      </c>
      <c r="B31" s="75">
        <v>1</v>
      </c>
      <c r="C31" s="75">
        <v>0</v>
      </c>
      <c r="D31" s="75">
        <v>1</v>
      </c>
      <c r="E31" s="75">
        <v>1</v>
      </c>
      <c r="F31" s="75">
        <v>1</v>
      </c>
      <c r="G31" s="75">
        <v>0</v>
      </c>
      <c r="H31" s="75">
        <v>0</v>
      </c>
      <c r="I31" s="75">
        <v>1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58">
        <f t="shared" si="3"/>
        <v>5</v>
      </c>
      <c r="R31" s="83">
        <v>11</v>
      </c>
      <c r="S31" s="61">
        <f t="shared" si="4"/>
        <v>0.14705882352941177</v>
      </c>
      <c r="T31" s="43" t="s">
        <v>58</v>
      </c>
      <c r="U31" s="84" t="s">
        <v>127</v>
      </c>
      <c r="V31" s="85" t="s">
        <v>128</v>
      </c>
      <c r="W31" s="85" t="s">
        <v>129</v>
      </c>
      <c r="X31" s="64" t="s">
        <v>74</v>
      </c>
      <c r="Y31" s="60">
        <v>8</v>
      </c>
      <c r="Z31" s="47" t="s">
        <v>69</v>
      </c>
      <c r="AA31" s="78" t="s">
        <v>71</v>
      </c>
      <c r="AB31" s="79" t="s">
        <v>72</v>
      </c>
      <c r="AC31" s="79" t="s">
        <v>73</v>
      </c>
    </row>
    <row r="32" spans="1:29" s="18" customFormat="1" ht="18" customHeight="1" x14ac:dyDescent="0.3">
      <c r="A32" s="38" t="s">
        <v>46</v>
      </c>
      <c r="B32" s="74">
        <v>0</v>
      </c>
      <c r="C32" s="74">
        <v>0</v>
      </c>
      <c r="D32" s="74">
        <v>1</v>
      </c>
      <c r="E32" s="74">
        <v>0</v>
      </c>
      <c r="F32" s="74">
        <v>1</v>
      </c>
      <c r="G32" s="74">
        <v>2</v>
      </c>
      <c r="H32" s="74">
        <v>1</v>
      </c>
      <c r="I32" s="74">
        <v>0</v>
      </c>
      <c r="J32" s="74">
        <v>0</v>
      </c>
      <c r="K32" s="74">
        <v>0</v>
      </c>
      <c r="L32" s="74">
        <v>1</v>
      </c>
      <c r="M32" s="74">
        <v>0</v>
      </c>
      <c r="N32" s="74">
        <v>3</v>
      </c>
      <c r="O32" s="74">
        <v>0</v>
      </c>
      <c r="P32" s="74">
        <v>1</v>
      </c>
      <c r="Q32" s="52">
        <f>SUM(B32:P32)</f>
        <v>10</v>
      </c>
      <c r="R32" s="87">
        <v>1</v>
      </c>
      <c r="S32" s="54">
        <f>Q32/28</f>
        <v>0.35714285714285715</v>
      </c>
      <c r="T32" s="38" t="s">
        <v>58</v>
      </c>
      <c r="U32" s="88" t="s">
        <v>152</v>
      </c>
      <c r="V32" s="89" t="s">
        <v>134</v>
      </c>
      <c r="W32" s="89" t="s">
        <v>153</v>
      </c>
      <c r="X32" s="70" t="s">
        <v>74</v>
      </c>
      <c r="Y32" s="90">
        <v>9</v>
      </c>
      <c r="Z32" s="57" t="s">
        <v>69</v>
      </c>
      <c r="AA32" s="92" t="s">
        <v>141</v>
      </c>
      <c r="AB32" s="93" t="s">
        <v>142</v>
      </c>
      <c r="AC32" s="93" t="s">
        <v>143</v>
      </c>
    </row>
    <row r="33" spans="1:29" s="18" customFormat="1" ht="18" customHeight="1" x14ac:dyDescent="0.3">
      <c r="A33" s="38" t="s">
        <v>42</v>
      </c>
      <c r="B33" s="74">
        <v>0</v>
      </c>
      <c r="C33" s="74">
        <v>0</v>
      </c>
      <c r="D33" s="74">
        <v>1</v>
      </c>
      <c r="E33" s="74">
        <v>0</v>
      </c>
      <c r="F33" s="74">
        <v>1</v>
      </c>
      <c r="G33" s="74">
        <v>2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1</v>
      </c>
      <c r="N33" s="74">
        <v>3</v>
      </c>
      <c r="O33" s="74">
        <v>1</v>
      </c>
      <c r="P33" s="74">
        <v>0</v>
      </c>
      <c r="Q33" s="52">
        <f t="shared" si="3"/>
        <v>9</v>
      </c>
      <c r="R33" s="87">
        <v>2</v>
      </c>
      <c r="S33" s="54">
        <f t="shared" ref="S33:S39" si="5">Q33/28</f>
        <v>0.32142857142857145</v>
      </c>
      <c r="T33" s="38" t="s">
        <v>58</v>
      </c>
      <c r="U33" s="88" t="s">
        <v>144</v>
      </c>
      <c r="V33" s="89" t="s">
        <v>145</v>
      </c>
      <c r="W33" s="89" t="s">
        <v>80</v>
      </c>
      <c r="X33" s="70" t="s">
        <v>74</v>
      </c>
      <c r="Y33" s="90">
        <v>9</v>
      </c>
      <c r="Z33" s="57" t="s">
        <v>69</v>
      </c>
      <c r="AA33" s="92" t="s">
        <v>141</v>
      </c>
      <c r="AB33" s="93" t="s">
        <v>142</v>
      </c>
      <c r="AC33" s="93" t="s">
        <v>143</v>
      </c>
    </row>
    <row r="34" spans="1:29" s="18" customFormat="1" ht="18" customHeight="1" x14ac:dyDescent="0.3">
      <c r="A34" s="38" t="s">
        <v>47</v>
      </c>
      <c r="B34" s="74">
        <v>0</v>
      </c>
      <c r="C34" s="74">
        <v>1</v>
      </c>
      <c r="D34" s="74">
        <v>1</v>
      </c>
      <c r="E34" s="74">
        <v>1</v>
      </c>
      <c r="F34" s="74">
        <v>1</v>
      </c>
      <c r="G34" s="74">
        <v>1</v>
      </c>
      <c r="H34" s="74">
        <v>0</v>
      </c>
      <c r="I34" s="74">
        <v>1</v>
      </c>
      <c r="J34" s="74">
        <v>0</v>
      </c>
      <c r="K34" s="74">
        <v>0</v>
      </c>
      <c r="L34" s="74">
        <v>0</v>
      </c>
      <c r="M34" s="74">
        <v>0</v>
      </c>
      <c r="N34" s="74">
        <v>3</v>
      </c>
      <c r="O34" s="74">
        <v>0</v>
      </c>
      <c r="P34" s="74">
        <v>0</v>
      </c>
      <c r="Q34" s="52">
        <f>SUM(B34:P34)</f>
        <v>9</v>
      </c>
      <c r="R34" s="87">
        <v>2</v>
      </c>
      <c r="S34" s="54">
        <f>Q34/28</f>
        <v>0.32142857142857145</v>
      </c>
      <c r="T34" s="38" t="s">
        <v>58</v>
      </c>
      <c r="U34" s="94" t="s">
        <v>171</v>
      </c>
      <c r="V34" s="89" t="s">
        <v>172</v>
      </c>
      <c r="W34" s="89" t="s">
        <v>155</v>
      </c>
      <c r="X34" s="70" t="s">
        <v>74</v>
      </c>
      <c r="Y34" s="90">
        <v>9</v>
      </c>
      <c r="Z34" s="57" t="s">
        <v>69</v>
      </c>
      <c r="AA34" s="92" t="s">
        <v>141</v>
      </c>
      <c r="AB34" s="93" t="s">
        <v>142</v>
      </c>
      <c r="AC34" s="93" t="s">
        <v>143</v>
      </c>
    </row>
    <row r="35" spans="1:29" s="18" customFormat="1" ht="18" customHeight="1" x14ac:dyDescent="0.3">
      <c r="A35" s="38" t="s">
        <v>43</v>
      </c>
      <c r="B35" s="74">
        <v>0</v>
      </c>
      <c r="C35" s="74">
        <v>0</v>
      </c>
      <c r="D35" s="74">
        <v>0</v>
      </c>
      <c r="E35" s="74">
        <v>0</v>
      </c>
      <c r="F35" s="74">
        <v>0</v>
      </c>
      <c r="G35" s="74">
        <v>3</v>
      </c>
      <c r="H35" s="74">
        <v>0</v>
      </c>
      <c r="I35" s="74">
        <v>1</v>
      </c>
      <c r="J35" s="74">
        <v>0</v>
      </c>
      <c r="K35" s="74">
        <v>0</v>
      </c>
      <c r="L35" s="74">
        <v>0</v>
      </c>
      <c r="M35" s="74">
        <v>1</v>
      </c>
      <c r="N35" s="74">
        <v>3</v>
      </c>
      <c r="O35" s="74">
        <v>1</v>
      </c>
      <c r="P35" s="74">
        <v>0</v>
      </c>
      <c r="Q35" s="52">
        <f t="shared" si="3"/>
        <v>9</v>
      </c>
      <c r="R35" s="87">
        <v>2</v>
      </c>
      <c r="S35" s="54">
        <f t="shared" si="5"/>
        <v>0.32142857142857145</v>
      </c>
      <c r="T35" s="38" t="s">
        <v>58</v>
      </c>
      <c r="U35" s="88" t="s">
        <v>146</v>
      </c>
      <c r="V35" s="89" t="s">
        <v>147</v>
      </c>
      <c r="W35" s="89" t="s">
        <v>148</v>
      </c>
      <c r="X35" s="70" t="s">
        <v>74</v>
      </c>
      <c r="Y35" s="90">
        <v>9</v>
      </c>
      <c r="Z35" s="57" t="s">
        <v>69</v>
      </c>
      <c r="AA35" s="92" t="s">
        <v>141</v>
      </c>
      <c r="AB35" s="93" t="s">
        <v>142</v>
      </c>
      <c r="AC35" s="93" t="s">
        <v>143</v>
      </c>
    </row>
    <row r="36" spans="1:29" s="18" customFormat="1" ht="18" customHeight="1" x14ac:dyDescent="0.3">
      <c r="A36" s="38" t="s">
        <v>44</v>
      </c>
      <c r="B36" s="74">
        <v>0</v>
      </c>
      <c r="C36" s="74">
        <v>0</v>
      </c>
      <c r="D36" s="74">
        <v>2</v>
      </c>
      <c r="E36" s="74">
        <v>1</v>
      </c>
      <c r="F36" s="74">
        <v>1</v>
      </c>
      <c r="G36" s="74">
        <v>1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2</v>
      </c>
      <c r="O36" s="74">
        <v>1</v>
      </c>
      <c r="P36" s="74">
        <v>0</v>
      </c>
      <c r="Q36" s="52">
        <f t="shared" si="3"/>
        <v>8</v>
      </c>
      <c r="R36" s="87">
        <v>3</v>
      </c>
      <c r="S36" s="54">
        <f t="shared" si="5"/>
        <v>0.2857142857142857</v>
      </c>
      <c r="T36" s="38" t="s">
        <v>58</v>
      </c>
      <c r="U36" s="88" t="s">
        <v>149</v>
      </c>
      <c r="V36" s="89" t="s">
        <v>107</v>
      </c>
      <c r="W36" s="89" t="s">
        <v>66</v>
      </c>
      <c r="X36" s="70" t="s">
        <v>74</v>
      </c>
      <c r="Y36" s="90">
        <v>9</v>
      </c>
      <c r="Z36" s="57" t="s">
        <v>69</v>
      </c>
      <c r="AA36" s="92" t="s">
        <v>141</v>
      </c>
      <c r="AB36" s="93" t="s">
        <v>142</v>
      </c>
      <c r="AC36" s="93" t="s">
        <v>143</v>
      </c>
    </row>
    <row r="37" spans="1:29" s="18" customFormat="1" ht="18" customHeight="1" x14ac:dyDescent="0.3">
      <c r="A37" s="91" t="s">
        <v>48</v>
      </c>
      <c r="B37" s="74">
        <v>0</v>
      </c>
      <c r="C37" s="74">
        <v>1</v>
      </c>
      <c r="D37" s="74">
        <v>1</v>
      </c>
      <c r="E37" s="74">
        <v>1</v>
      </c>
      <c r="F37" s="74">
        <v>1</v>
      </c>
      <c r="G37" s="74">
        <v>2</v>
      </c>
      <c r="H37" s="74">
        <v>0</v>
      </c>
      <c r="I37" s="74">
        <v>0</v>
      </c>
      <c r="J37" s="74">
        <v>0</v>
      </c>
      <c r="K37" s="74">
        <v>1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52">
        <f t="shared" si="3"/>
        <v>7</v>
      </c>
      <c r="R37" s="87">
        <v>4</v>
      </c>
      <c r="S37" s="54">
        <f t="shared" si="5"/>
        <v>0.25</v>
      </c>
      <c r="T37" s="91" t="s">
        <v>58</v>
      </c>
      <c r="U37" s="88" t="s">
        <v>154</v>
      </c>
      <c r="V37" s="89" t="s">
        <v>128</v>
      </c>
      <c r="W37" s="89" t="s">
        <v>155</v>
      </c>
      <c r="X37" s="70" t="s">
        <v>74</v>
      </c>
      <c r="Y37" s="90">
        <v>9</v>
      </c>
      <c r="Z37" s="57" t="s">
        <v>69</v>
      </c>
      <c r="AA37" s="92" t="s">
        <v>141</v>
      </c>
      <c r="AB37" s="93" t="s">
        <v>142</v>
      </c>
      <c r="AC37" s="93" t="s">
        <v>143</v>
      </c>
    </row>
    <row r="38" spans="1:29" s="18" customFormat="1" ht="18" customHeight="1" x14ac:dyDescent="0.3">
      <c r="A38" s="38" t="s">
        <v>45</v>
      </c>
      <c r="B38" s="74">
        <v>1</v>
      </c>
      <c r="C38" s="74">
        <v>0</v>
      </c>
      <c r="D38" s="74">
        <v>1</v>
      </c>
      <c r="E38" s="74">
        <v>0</v>
      </c>
      <c r="F38" s="74">
        <v>0</v>
      </c>
      <c r="G38" s="74">
        <v>2</v>
      </c>
      <c r="H38" s="74">
        <v>0</v>
      </c>
      <c r="I38" s="74">
        <v>1</v>
      </c>
      <c r="J38" s="74">
        <v>1</v>
      </c>
      <c r="K38" s="74">
        <v>0</v>
      </c>
      <c r="L38" s="74">
        <v>1</v>
      </c>
      <c r="M38" s="74">
        <v>0</v>
      </c>
      <c r="N38" s="74">
        <v>0</v>
      </c>
      <c r="O38" s="74">
        <v>0</v>
      </c>
      <c r="P38" s="74">
        <v>0</v>
      </c>
      <c r="Q38" s="52">
        <f>SUM(B38:P38)</f>
        <v>7</v>
      </c>
      <c r="R38" s="87">
        <v>4</v>
      </c>
      <c r="S38" s="54">
        <f>Q38/28</f>
        <v>0.25</v>
      </c>
      <c r="T38" s="38" t="s">
        <v>58</v>
      </c>
      <c r="U38" s="88" t="s">
        <v>150</v>
      </c>
      <c r="V38" s="89" t="s">
        <v>63</v>
      </c>
      <c r="W38" s="89" t="s">
        <v>151</v>
      </c>
      <c r="X38" s="70" t="s">
        <v>74</v>
      </c>
      <c r="Y38" s="90">
        <v>9</v>
      </c>
      <c r="Z38" s="57" t="s">
        <v>69</v>
      </c>
      <c r="AA38" s="92" t="s">
        <v>141</v>
      </c>
      <c r="AB38" s="93" t="s">
        <v>142</v>
      </c>
      <c r="AC38" s="93" t="s">
        <v>143</v>
      </c>
    </row>
    <row r="39" spans="1:29" s="18" customFormat="1" ht="18" customHeight="1" x14ac:dyDescent="0.3">
      <c r="A39" s="91" t="s">
        <v>39</v>
      </c>
      <c r="B39" s="74">
        <v>0</v>
      </c>
      <c r="C39" s="74">
        <v>1</v>
      </c>
      <c r="D39" s="74">
        <v>1</v>
      </c>
      <c r="E39" s="74">
        <v>0</v>
      </c>
      <c r="F39" s="74">
        <v>0</v>
      </c>
      <c r="G39" s="74">
        <v>2</v>
      </c>
      <c r="H39" s="74">
        <v>0</v>
      </c>
      <c r="I39" s="74">
        <v>0</v>
      </c>
      <c r="J39" s="74">
        <v>1</v>
      </c>
      <c r="K39" s="74">
        <v>0</v>
      </c>
      <c r="L39" s="74">
        <v>1</v>
      </c>
      <c r="M39" s="74">
        <v>0</v>
      </c>
      <c r="N39" s="74">
        <v>0</v>
      </c>
      <c r="O39" s="74">
        <v>0</v>
      </c>
      <c r="P39" s="74">
        <v>0</v>
      </c>
      <c r="Q39" s="52">
        <f t="shared" si="3"/>
        <v>6</v>
      </c>
      <c r="R39" s="87">
        <v>5</v>
      </c>
      <c r="S39" s="54">
        <f t="shared" si="5"/>
        <v>0.21428571428571427</v>
      </c>
      <c r="T39" s="91" t="s">
        <v>58</v>
      </c>
      <c r="U39" s="88" t="s">
        <v>133</v>
      </c>
      <c r="V39" s="89" t="s">
        <v>134</v>
      </c>
      <c r="W39" s="89" t="s">
        <v>135</v>
      </c>
      <c r="X39" s="70" t="s">
        <v>74</v>
      </c>
      <c r="Y39" s="90">
        <v>9</v>
      </c>
      <c r="Z39" s="57" t="s">
        <v>69</v>
      </c>
      <c r="AA39" s="92" t="s">
        <v>141</v>
      </c>
      <c r="AB39" s="93" t="s">
        <v>142</v>
      </c>
      <c r="AC39" s="93" t="s">
        <v>143</v>
      </c>
    </row>
    <row r="40" spans="1:29" s="18" customFormat="1" ht="18" customHeight="1" x14ac:dyDescent="0.3">
      <c r="A40" s="38" t="s">
        <v>40</v>
      </c>
      <c r="B40" s="74">
        <v>0</v>
      </c>
      <c r="C40" s="74">
        <v>0</v>
      </c>
      <c r="D40" s="74">
        <v>1</v>
      </c>
      <c r="E40" s="74">
        <v>1</v>
      </c>
      <c r="F40" s="74">
        <v>0</v>
      </c>
      <c r="G40" s="74">
        <v>1</v>
      </c>
      <c r="H40" s="74">
        <v>0</v>
      </c>
      <c r="I40" s="74">
        <v>0</v>
      </c>
      <c r="J40" s="74">
        <v>0</v>
      </c>
      <c r="K40" s="74">
        <v>0</v>
      </c>
      <c r="L40" s="74">
        <v>1</v>
      </c>
      <c r="M40" s="74">
        <v>0</v>
      </c>
      <c r="N40" s="74">
        <v>0</v>
      </c>
      <c r="O40" s="74">
        <v>0</v>
      </c>
      <c r="P40" s="74">
        <v>0</v>
      </c>
      <c r="Q40" s="52">
        <f>SUM(B40:P40)</f>
        <v>4</v>
      </c>
      <c r="R40" s="87">
        <v>6</v>
      </c>
      <c r="S40" s="54">
        <f t="shared" ref="S40:S47" si="6">Q40/28</f>
        <v>0.14285714285714285</v>
      </c>
      <c r="T40" s="38" t="s">
        <v>58</v>
      </c>
      <c r="U40" s="88" t="s">
        <v>136</v>
      </c>
      <c r="V40" s="89" t="s">
        <v>137</v>
      </c>
      <c r="W40" s="89" t="s">
        <v>138</v>
      </c>
      <c r="X40" s="70" t="s">
        <v>74</v>
      </c>
      <c r="Y40" s="90">
        <v>9</v>
      </c>
      <c r="Z40" s="57" t="s">
        <v>69</v>
      </c>
      <c r="AA40" s="92" t="s">
        <v>141</v>
      </c>
      <c r="AB40" s="93" t="s">
        <v>142</v>
      </c>
      <c r="AC40" s="93" t="s">
        <v>143</v>
      </c>
    </row>
    <row r="41" spans="1:29" s="18" customFormat="1" ht="18" customHeight="1" x14ac:dyDescent="0.3">
      <c r="A41" s="38" t="s">
        <v>41</v>
      </c>
      <c r="B41" s="74">
        <v>0</v>
      </c>
      <c r="C41" s="74">
        <v>1</v>
      </c>
      <c r="D41" s="74">
        <v>1</v>
      </c>
      <c r="E41" s="74">
        <v>0</v>
      </c>
      <c r="F41" s="74">
        <v>1</v>
      </c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  <c r="M41" s="74">
        <v>0</v>
      </c>
      <c r="N41" s="74">
        <v>0</v>
      </c>
      <c r="O41" s="74">
        <v>0</v>
      </c>
      <c r="P41" s="74">
        <v>0</v>
      </c>
      <c r="Q41" s="52">
        <f>SUM(B41:P41)</f>
        <v>3</v>
      </c>
      <c r="R41" s="87">
        <v>7</v>
      </c>
      <c r="S41" s="54">
        <f t="shared" si="6"/>
        <v>0.10714285714285714</v>
      </c>
      <c r="T41" s="38" t="s">
        <v>58</v>
      </c>
      <c r="U41" s="88" t="s">
        <v>139</v>
      </c>
      <c r="V41" s="89" t="s">
        <v>140</v>
      </c>
      <c r="W41" s="89" t="s">
        <v>85</v>
      </c>
      <c r="X41" s="70" t="s">
        <v>74</v>
      </c>
      <c r="Y41" s="90">
        <v>9</v>
      </c>
      <c r="Z41" s="57" t="s">
        <v>69</v>
      </c>
      <c r="AA41" s="92" t="s">
        <v>141</v>
      </c>
      <c r="AB41" s="93" t="s">
        <v>142</v>
      </c>
      <c r="AC41" s="93" t="s">
        <v>143</v>
      </c>
    </row>
    <row r="42" spans="1:29" s="18" customFormat="1" ht="18" customHeight="1" x14ac:dyDescent="0.3">
      <c r="A42" s="43" t="s">
        <v>50</v>
      </c>
      <c r="B42" s="75">
        <v>4</v>
      </c>
      <c r="C42" s="75">
        <v>2</v>
      </c>
      <c r="D42" s="75">
        <v>2</v>
      </c>
      <c r="E42" s="75">
        <v>1</v>
      </c>
      <c r="F42" s="75">
        <v>2</v>
      </c>
      <c r="G42" s="75">
        <v>2</v>
      </c>
      <c r="H42" s="75">
        <v>2</v>
      </c>
      <c r="I42" s="75">
        <v>1</v>
      </c>
      <c r="J42" s="75">
        <v>0</v>
      </c>
      <c r="K42" s="75">
        <v>1</v>
      </c>
      <c r="L42" s="75">
        <v>0</v>
      </c>
      <c r="M42" s="75">
        <v>0</v>
      </c>
      <c r="N42" s="75">
        <v>1</v>
      </c>
      <c r="O42" s="86"/>
      <c r="P42" s="86"/>
      <c r="Q42" s="58">
        <f t="shared" ref="Q42:Q47" si="7">SUM(B42:O42)</f>
        <v>18</v>
      </c>
      <c r="R42" s="83">
        <v>1</v>
      </c>
      <c r="S42" s="61">
        <f t="shared" si="6"/>
        <v>0.6428571428571429</v>
      </c>
      <c r="T42" s="43" t="s">
        <v>56</v>
      </c>
      <c r="U42" s="84" t="s">
        <v>163</v>
      </c>
      <c r="V42" s="85" t="s">
        <v>164</v>
      </c>
      <c r="W42" s="85" t="s">
        <v>165</v>
      </c>
      <c r="X42" s="64" t="s">
        <v>74</v>
      </c>
      <c r="Y42" s="81">
        <v>10</v>
      </c>
      <c r="Z42" s="47" t="s">
        <v>102</v>
      </c>
      <c r="AA42" s="82" t="s">
        <v>78</v>
      </c>
      <c r="AB42" s="82" t="s">
        <v>79</v>
      </c>
      <c r="AC42" s="82" t="s">
        <v>80</v>
      </c>
    </row>
    <row r="43" spans="1:29" s="18" customFormat="1" ht="18" customHeight="1" x14ac:dyDescent="0.3">
      <c r="A43" s="43" t="s">
        <v>49</v>
      </c>
      <c r="B43" s="75">
        <v>4</v>
      </c>
      <c r="C43" s="75">
        <v>2</v>
      </c>
      <c r="D43" s="75">
        <v>2</v>
      </c>
      <c r="E43" s="75">
        <v>0</v>
      </c>
      <c r="F43" s="75">
        <v>2</v>
      </c>
      <c r="G43" s="75">
        <v>2</v>
      </c>
      <c r="H43" s="75">
        <v>1</v>
      </c>
      <c r="I43" s="75">
        <v>0</v>
      </c>
      <c r="J43" s="75">
        <v>0</v>
      </c>
      <c r="K43" s="75">
        <v>1</v>
      </c>
      <c r="L43" s="75">
        <v>0</v>
      </c>
      <c r="M43" s="75">
        <v>1</v>
      </c>
      <c r="N43" s="75">
        <v>0</v>
      </c>
      <c r="O43" s="86"/>
      <c r="P43" s="86"/>
      <c r="Q43" s="58">
        <f t="shared" si="7"/>
        <v>15</v>
      </c>
      <c r="R43" s="83">
        <v>2</v>
      </c>
      <c r="S43" s="61">
        <f t="shared" si="6"/>
        <v>0.5357142857142857</v>
      </c>
      <c r="T43" s="43" t="s">
        <v>57</v>
      </c>
      <c r="U43" s="84" t="s">
        <v>160</v>
      </c>
      <c r="V43" s="85" t="s">
        <v>161</v>
      </c>
      <c r="W43" s="85" t="s">
        <v>162</v>
      </c>
      <c r="X43" s="64" t="s">
        <v>74</v>
      </c>
      <c r="Y43" s="81">
        <v>10</v>
      </c>
      <c r="Z43" s="47" t="s">
        <v>102</v>
      </c>
      <c r="AA43" s="82" t="s">
        <v>78</v>
      </c>
      <c r="AB43" s="82" t="s">
        <v>79</v>
      </c>
      <c r="AC43" s="82" t="s">
        <v>80</v>
      </c>
    </row>
    <row r="44" spans="1:29" s="18" customFormat="1" ht="18" customHeight="1" x14ac:dyDescent="0.3">
      <c r="A44" s="43" t="s">
        <v>54</v>
      </c>
      <c r="B44" s="75">
        <v>2</v>
      </c>
      <c r="C44" s="75">
        <v>1</v>
      </c>
      <c r="D44" s="75">
        <v>2</v>
      </c>
      <c r="E44" s="75">
        <v>0</v>
      </c>
      <c r="F44" s="75">
        <v>0</v>
      </c>
      <c r="G44" s="75">
        <v>2</v>
      </c>
      <c r="H44" s="75">
        <v>2</v>
      </c>
      <c r="I44" s="75">
        <v>1</v>
      </c>
      <c r="J44" s="75">
        <v>0</v>
      </c>
      <c r="K44" s="75">
        <v>1</v>
      </c>
      <c r="L44" s="75">
        <v>0</v>
      </c>
      <c r="M44" s="75">
        <v>1</v>
      </c>
      <c r="N44" s="75">
        <v>1</v>
      </c>
      <c r="O44" s="86"/>
      <c r="P44" s="86"/>
      <c r="Q44" s="58">
        <f t="shared" si="7"/>
        <v>13</v>
      </c>
      <c r="R44" s="83">
        <v>3</v>
      </c>
      <c r="S44" s="61">
        <f t="shared" si="6"/>
        <v>0.4642857142857143</v>
      </c>
      <c r="T44" s="43" t="s">
        <v>57</v>
      </c>
      <c r="U44" s="84" t="s">
        <v>158</v>
      </c>
      <c r="V44" s="85" t="s">
        <v>90</v>
      </c>
      <c r="W44" s="85" t="s">
        <v>159</v>
      </c>
      <c r="X44" s="64" t="s">
        <v>74</v>
      </c>
      <c r="Y44" s="81">
        <v>10</v>
      </c>
      <c r="Z44" s="47" t="s">
        <v>102</v>
      </c>
      <c r="AA44" s="82" t="s">
        <v>78</v>
      </c>
      <c r="AB44" s="82" t="s">
        <v>79</v>
      </c>
      <c r="AC44" s="82" t="s">
        <v>80</v>
      </c>
    </row>
    <row r="45" spans="1:29" s="18" customFormat="1" ht="18" customHeight="1" x14ac:dyDescent="0.3">
      <c r="A45" s="43" t="s">
        <v>53</v>
      </c>
      <c r="B45" s="75">
        <v>0</v>
      </c>
      <c r="C45" s="75">
        <v>1</v>
      </c>
      <c r="D45" s="75">
        <v>2</v>
      </c>
      <c r="E45" s="75">
        <v>0</v>
      </c>
      <c r="F45" s="75">
        <v>0</v>
      </c>
      <c r="G45" s="75">
        <v>0</v>
      </c>
      <c r="H45" s="75">
        <v>2</v>
      </c>
      <c r="I45" s="75">
        <v>1</v>
      </c>
      <c r="J45" s="75">
        <v>0</v>
      </c>
      <c r="K45" s="75">
        <v>0</v>
      </c>
      <c r="L45" s="75">
        <v>1</v>
      </c>
      <c r="M45" s="75">
        <v>0</v>
      </c>
      <c r="N45" s="75">
        <v>1</v>
      </c>
      <c r="O45" s="86"/>
      <c r="P45" s="86"/>
      <c r="Q45" s="58">
        <f t="shared" si="7"/>
        <v>8</v>
      </c>
      <c r="R45" s="83">
        <v>4</v>
      </c>
      <c r="S45" s="61">
        <f t="shared" si="6"/>
        <v>0.2857142857142857</v>
      </c>
      <c r="T45" s="43" t="s">
        <v>58</v>
      </c>
      <c r="U45" s="84" t="s">
        <v>156</v>
      </c>
      <c r="V45" s="85" t="s">
        <v>147</v>
      </c>
      <c r="W45" s="85" t="s">
        <v>157</v>
      </c>
      <c r="X45" s="64" t="s">
        <v>74</v>
      </c>
      <c r="Y45" s="81">
        <v>10</v>
      </c>
      <c r="Z45" s="47" t="s">
        <v>102</v>
      </c>
      <c r="AA45" s="82" t="s">
        <v>78</v>
      </c>
      <c r="AB45" s="82" t="s">
        <v>79</v>
      </c>
      <c r="AC45" s="82" t="s">
        <v>80</v>
      </c>
    </row>
    <row r="46" spans="1:29" s="18" customFormat="1" ht="18" customHeight="1" x14ac:dyDescent="0.3">
      <c r="A46" s="43" t="s">
        <v>51</v>
      </c>
      <c r="B46" s="75">
        <v>1</v>
      </c>
      <c r="C46" s="75">
        <v>1</v>
      </c>
      <c r="D46" s="75">
        <v>0</v>
      </c>
      <c r="E46" s="75">
        <v>0</v>
      </c>
      <c r="F46" s="75">
        <v>0</v>
      </c>
      <c r="G46" s="75">
        <v>0</v>
      </c>
      <c r="H46" s="75">
        <v>1</v>
      </c>
      <c r="I46" s="75">
        <v>0</v>
      </c>
      <c r="J46" s="75">
        <v>0</v>
      </c>
      <c r="K46" s="75">
        <v>1</v>
      </c>
      <c r="L46" s="75">
        <v>0</v>
      </c>
      <c r="M46" s="75">
        <v>0</v>
      </c>
      <c r="N46" s="75">
        <v>0</v>
      </c>
      <c r="O46" s="86"/>
      <c r="P46" s="86"/>
      <c r="Q46" s="58">
        <f t="shared" si="7"/>
        <v>4</v>
      </c>
      <c r="R46" s="83">
        <v>5</v>
      </c>
      <c r="S46" s="61">
        <f t="shared" si="6"/>
        <v>0.14285714285714285</v>
      </c>
      <c r="T46" s="43" t="s">
        <v>58</v>
      </c>
      <c r="U46" s="84" t="s">
        <v>166</v>
      </c>
      <c r="V46" s="85" t="s">
        <v>167</v>
      </c>
      <c r="W46" s="85" t="s">
        <v>96</v>
      </c>
      <c r="X46" s="64" t="s">
        <v>74</v>
      </c>
      <c r="Y46" s="81">
        <v>10</v>
      </c>
      <c r="Z46" s="47" t="s">
        <v>102</v>
      </c>
      <c r="AA46" s="82" t="s">
        <v>78</v>
      </c>
      <c r="AB46" s="82" t="s">
        <v>79</v>
      </c>
      <c r="AC46" s="82" t="s">
        <v>80</v>
      </c>
    </row>
    <row r="47" spans="1:29" s="18" customFormat="1" ht="18" customHeight="1" x14ac:dyDescent="0.3">
      <c r="A47" s="43" t="s">
        <v>52</v>
      </c>
      <c r="B47" s="75">
        <v>0</v>
      </c>
      <c r="C47" s="75">
        <v>0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86"/>
      <c r="P47" s="86"/>
      <c r="Q47" s="58">
        <f t="shared" si="7"/>
        <v>0</v>
      </c>
      <c r="R47" s="83"/>
      <c r="S47" s="61">
        <f t="shared" si="6"/>
        <v>0</v>
      </c>
      <c r="T47" s="43" t="s">
        <v>58</v>
      </c>
      <c r="U47" s="84" t="s">
        <v>168</v>
      </c>
      <c r="V47" s="85" t="s">
        <v>169</v>
      </c>
      <c r="W47" s="85" t="s">
        <v>170</v>
      </c>
      <c r="X47" s="64" t="s">
        <v>74</v>
      </c>
      <c r="Y47" s="81">
        <v>10</v>
      </c>
      <c r="Z47" s="47" t="s">
        <v>119</v>
      </c>
      <c r="AA47" s="82" t="s">
        <v>78</v>
      </c>
      <c r="AB47" s="82" t="s">
        <v>79</v>
      </c>
      <c r="AC47" s="82" t="s">
        <v>80</v>
      </c>
    </row>
    <row r="48" spans="1:29" s="18" customFormat="1" ht="18" customHeight="1" x14ac:dyDescent="0.3">
      <c r="A48" s="115" t="s">
        <v>174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33"/>
      <c r="R48" s="25"/>
      <c r="U48" s="20"/>
      <c r="V48" s="20"/>
      <c r="W48" s="20"/>
      <c r="X48" s="11"/>
      <c r="Y48" s="21"/>
      <c r="Z48" s="21"/>
      <c r="AA48" s="20"/>
      <c r="AB48" s="22"/>
      <c r="AC48" s="22"/>
    </row>
    <row r="49" spans="1:29" s="18" customFormat="1" ht="18" customHeight="1" x14ac:dyDescent="0.3">
      <c r="A49" s="19" t="s">
        <v>15</v>
      </c>
      <c r="B49" s="19"/>
      <c r="C49" s="19"/>
      <c r="D49" s="19" t="s">
        <v>173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U49" s="20"/>
      <c r="V49" s="20"/>
      <c r="W49" s="20"/>
      <c r="X49" s="11"/>
      <c r="Y49" s="21"/>
      <c r="Z49" s="21"/>
      <c r="AA49" s="20"/>
      <c r="AB49" s="22"/>
      <c r="AC49" s="22"/>
    </row>
    <row r="50" spans="1:29" s="18" customFormat="1" ht="18" customHeight="1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T50" s="24"/>
      <c r="U50" s="20"/>
      <c r="V50" s="20"/>
      <c r="W50" s="20"/>
      <c r="X50" s="11"/>
      <c r="Y50" s="21"/>
      <c r="Z50" s="21"/>
      <c r="AA50" s="20"/>
      <c r="AB50" s="22"/>
      <c r="AC50" s="22"/>
    </row>
    <row r="51" spans="1:29" s="18" customFormat="1" ht="18" customHeight="1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T51" s="24"/>
      <c r="U51" s="20"/>
      <c r="V51" s="20"/>
      <c r="W51" s="20"/>
      <c r="X51" s="11"/>
      <c r="Y51" s="21"/>
      <c r="Z51" s="21"/>
      <c r="AA51" s="20"/>
      <c r="AB51" s="22"/>
      <c r="AC51" s="22"/>
    </row>
    <row r="52" spans="1:29" s="18" customFormat="1" ht="18" customHeight="1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T52" s="24"/>
      <c r="U52" s="20"/>
      <c r="V52" s="20"/>
      <c r="W52" s="20"/>
      <c r="X52" s="11"/>
      <c r="Y52" s="21"/>
      <c r="Z52" s="21"/>
      <c r="AA52" s="20"/>
      <c r="AB52" s="22"/>
      <c r="AC52" s="22"/>
    </row>
    <row r="53" spans="1:29" s="18" customFormat="1" ht="18" customHeight="1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4"/>
      <c r="S53" s="24"/>
      <c r="T53" s="24"/>
      <c r="U53" s="20"/>
      <c r="V53" s="20"/>
      <c r="W53" s="20"/>
      <c r="X53" s="11"/>
      <c r="Y53" s="21"/>
      <c r="Z53" s="21"/>
      <c r="AA53" s="20"/>
      <c r="AB53" s="22"/>
      <c r="AC53" s="22"/>
    </row>
    <row r="54" spans="1:29" s="18" customFormat="1" ht="18" customHeight="1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31"/>
      <c r="S54" s="9"/>
      <c r="T54" s="8"/>
      <c r="U54" s="10"/>
      <c r="V54" s="10"/>
      <c r="W54" s="10"/>
      <c r="X54" s="11"/>
      <c r="Y54" s="14"/>
      <c r="Z54" s="14"/>
      <c r="AA54" s="10"/>
      <c r="AB54" s="12"/>
      <c r="AC54" s="12"/>
    </row>
    <row r="55" spans="1:29" s="18" customFormat="1" ht="18" customHeight="1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31"/>
      <c r="S55" s="9"/>
      <c r="T55" s="8"/>
      <c r="U55" s="10"/>
      <c r="V55" s="10"/>
      <c r="W55" s="10"/>
      <c r="X55" s="11"/>
      <c r="Y55" s="14"/>
      <c r="Z55" s="14"/>
      <c r="AA55" s="10"/>
      <c r="AB55" s="12"/>
      <c r="AC55" s="12"/>
    </row>
    <row r="56" spans="1:29" s="18" customFormat="1" ht="18" customHeight="1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31"/>
      <c r="S56" s="9"/>
      <c r="T56" s="8"/>
      <c r="U56" s="10"/>
      <c r="V56" s="10"/>
      <c r="W56" s="10"/>
      <c r="X56" s="11"/>
      <c r="Y56" s="14"/>
      <c r="Z56" s="14"/>
      <c r="AA56" s="10"/>
      <c r="AB56" s="12"/>
      <c r="AC56" s="12"/>
    </row>
    <row r="57" spans="1:29" s="18" customFormat="1" ht="18" customHeight="1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31"/>
      <c r="S57" s="9"/>
      <c r="T57" s="8"/>
      <c r="U57" s="10"/>
      <c r="V57" s="10"/>
      <c r="W57" s="10"/>
      <c r="X57" s="11"/>
      <c r="Y57" s="14"/>
      <c r="Z57" s="14"/>
      <c r="AA57" s="10"/>
      <c r="AB57" s="12"/>
      <c r="AC57" s="12"/>
    </row>
    <row r="58" spans="1:29" s="18" customFormat="1" ht="18" customHeight="1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31"/>
      <c r="S58" s="9"/>
      <c r="T58" s="8"/>
      <c r="U58" s="10"/>
      <c r="V58" s="10"/>
      <c r="W58" s="10"/>
      <c r="X58" s="11"/>
      <c r="Y58" s="14"/>
      <c r="Z58" s="14"/>
      <c r="AA58" s="10"/>
      <c r="AB58" s="12"/>
      <c r="AC58" s="12"/>
    </row>
    <row r="59" spans="1:29" s="18" customFormat="1" ht="18" customHeight="1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31"/>
      <c r="S59" s="9"/>
      <c r="T59" s="8"/>
      <c r="U59" s="10"/>
      <c r="V59" s="10"/>
      <c r="W59" s="10"/>
      <c r="X59" s="11"/>
      <c r="Y59" s="14"/>
      <c r="Z59" s="14"/>
      <c r="AA59" s="10"/>
      <c r="AB59" s="12"/>
      <c r="AC59" s="12"/>
    </row>
    <row r="60" spans="1:29" s="18" customFormat="1" ht="18" customHeight="1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31"/>
      <c r="S60" s="9"/>
      <c r="T60" s="8"/>
      <c r="U60" s="10"/>
      <c r="V60" s="10"/>
      <c r="W60" s="10"/>
      <c r="X60" s="11"/>
      <c r="Y60" s="14"/>
      <c r="Z60" s="14"/>
      <c r="AA60" s="10"/>
      <c r="AB60" s="12"/>
      <c r="AC60" s="12"/>
    </row>
    <row r="61" spans="1:29" s="30" customFormat="1" ht="18" customHeight="1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32"/>
      <c r="S61" s="9"/>
      <c r="T61" s="16"/>
      <c r="U61" s="12"/>
      <c r="V61" s="12"/>
      <c r="W61" s="12"/>
      <c r="X61" s="11"/>
      <c r="Y61" s="14"/>
      <c r="Z61" s="17"/>
      <c r="AA61" s="12"/>
      <c r="AB61" s="12"/>
      <c r="AC61" s="12"/>
    </row>
    <row r="62" spans="1:29" s="18" customFormat="1" ht="18.75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/>
      <c r="T62"/>
      <c r="U62" s="6"/>
      <c r="V62" s="6"/>
      <c r="W62" s="6"/>
      <c r="X62" s="7"/>
      <c r="Y62" s="15"/>
      <c r="Z62" s="15"/>
      <c r="AA62" s="6"/>
      <c r="AB62" s="6"/>
      <c r="AC62" s="6"/>
    </row>
    <row r="63" spans="1:29" s="18" customFormat="1" ht="18.75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/>
      <c r="T63"/>
      <c r="U63" s="6"/>
      <c r="V63" s="6"/>
      <c r="W63" s="6"/>
      <c r="X63" s="7"/>
      <c r="Y63" s="15"/>
      <c r="Z63" s="15"/>
      <c r="AA63" s="6"/>
      <c r="AB63" s="6"/>
      <c r="AC63" s="6"/>
    </row>
    <row r="64" spans="1:29" s="18" customFormat="1" ht="18.75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/>
      <c r="T64"/>
      <c r="U64" s="6"/>
      <c r="V64" s="6"/>
      <c r="W64" s="6"/>
      <c r="X64" s="7"/>
      <c r="Y64" s="15"/>
      <c r="Z64" s="15"/>
      <c r="AA64" s="6"/>
      <c r="AB64" s="6"/>
      <c r="AC64" s="6"/>
    </row>
    <row r="65" spans="1:29" s="18" customFormat="1" ht="18.75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/>
      <c r="T65"/>
      <c r="U65" s="6"/>
      <c r="V65" s="6"/>
      <c r="W65" s="6"/>
      <c r="X65" s="7"/>
      <c r="Y65" s="15"/>
      <c r="Z65" s="15"/>
      <c r="AA65" s="6"/>
      <c r="AB65" s="6"/>
      <c r="AC65" s="6"/>
    </row>
    <row r="66" spans="1:29" s="18" customFormat="1" ht="18.75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/>
      <c r="T66"/>
      <c r="U66" s="6"/>
      <c r="V66" s="6"/>
      <c r="W66" s="6"/>
      <c r="X66" s="7"/>
      <c r="Y66" s="15"/>
      <c r="Z66" s="15"/>
      <c r="AA66" s="6"/>
      <c r="AB66" s="6"/>
      <c r="AC66" s="6"/>
    </row>
    <row r="67" spans="1:29" s="24" customFormat="1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/>
      <c r="T67"/>
      <c r="U67" s="6"/>
      <c r="V67" s="6"/>
      <c r="W67" s="6"/>
      <c r="X67" s="7"/>
      <c r="Y67" s="15"/>
      <c r="Z67" s="15"/>
      <c r="AA67" s="6"/>
      <c r="AB67" s="6"/>
      <c r="AC67" s="6"/>
    </row>
  </sheetData>
  <sortState ref="A42:AC47">
    <sortCondition descending="1" ref="S42:S47"/>
  </sortState>
  <mergeCells count="17">
    <mergeCell ref="A48:P48"/>
    <mergeCell ref="A3:U3"/>
    <mergeCell ref="S4:S7"/>
    <mergeCell ref="X4:X7"/>
    <mergeCell ref="Y4:Y7"/>
    <mergeCell ref="AC4:AC7"/>
    <mergeCell ref="A4:A7"/>
    <mergeCell ref="Q4:Q7"/>
    <mergeCell ref="R4:R7"/>
    <mergeCell ref="U4:U7"/>
    <mergeCell ref="T4:T7"/>
    <mergeCell ref="V4:V7"/>
    <mergeCell ref="W4:W7"/>
    <mergeCell ref="AB4:AB7"/>
    <mergeCell ref="AA4:AA7"/>
    <mergeCell ref="Z4:Z7"/>
    <mergeCell ref="B4:P5"/>
  </mergeCells>
  <dataValidations count="19">
    <dataValidation type="whole" operator="equal" allowBlank="1" showInputMessage="1" showErrorMessage="1" sqref="O8:P10 O42:O47 P42:P47">
      <formula1>0</formula1>
    </dataValidation>
    <dataValidation type="whole" operator="lessThanOrEqual" allowBlank="1" showInputMessage="1" showErrorMessage="1" sqref="N8:N10 H8:J10 B8:B10 G32:G41 P32:P41 D11:D31">
      <formula1>3</formula1>
    </dataValidation>
    <dataValidation type="whole" operator="lessThanOrEqual" allowBlank="1" showInputMessage="1" showErrorMessage="1" sqref="D8:D10 J11:J31 F11:F31 N11:N41 B42:B47">
      <formula1>4</formula1>
    </dataValidation>
    <dataValidation type="whole" operator="lessThanOrEqual" allowBlank="1" showInputMessage="1" showErrorMessage="1" sqref="F8:G10 H32:J41 F32:F41 L32:M41 O32:O41 E11:E31 K8:K31 I11:I31 K42:K47 I42:I47">
      <formula1>1</formula1>
    </dataValidation>
    <dataValidation type="whole" operator="lessThanOrEqual" allowBlank="1" showInputMessage="1" showErrorMessage="1" sqref="B32:E41 K32:K41 B11:C31 L8:M31 O11:P31 G11:H31 L42:N47 J42:J47 C42:H47">
      <formula1>2</formula1>
    </dataValidation>
    <dataValidation type="whole" operator="equal" allowBlank="1" showInputMessage="1" showErrorMessage="1" sqref="Y42:Y47">
      <formula1>10</formula1>
    </dataValidation>
    <dataValidation type="whole" operator="equal" allowBlank="1" showInputMessage="1" showErrorMessage="1" sqref="Y8:Y10">
      <formula1>6</formula1>
    </dataValidation>
    <dataValidation type="whole" operator="lessThanOrEqual" allowBlank="1" showInputMessage="1" showErrorMessage="1" sqref="C8:C10">
      <formula1>6</formula1>
    </dataValidation>
    <dataValidation type="whole" operator="lessThanOrEqual" allowBlank="1" showInputMessage="1" showErrorMessage="1" sqref="E8:E10">
      <formula1>5</formula1>
    </dataValidation>
    <dataValidation type="custom" allowBlank="1" showInputMessage="1" showErrorMessage="1" sqref="Q8:Q10">
      <formula1>SUM(B8:N8)</formula1>
    </dataValidation>
    <dataValidation type="custom" allowBlank="1" showInputMessage="1" showErrorMessage="1" sqref="S8:S10">
      <formula1>Q8/37</formula1>
    </dataValidation>
    <dataValidation type="whole" operator="equal" allowBlank="1" showInputMessage="1" showErrorMessage="1" sqref="Y11:Y17">
      <formula1>7</formula1>
    </dataValidation>
    <dataValidation type="whole" operator="equal" allowBlank="1" showInputMessage="1" showErrorMessage="1" sqref="Y32:Y41">
      <formula1>9</formula1>
    </dataValidation>
    <dataValidation type="custom" allowBlank="1" showInputMessage="1" showErrorMessage="1" sqref="Q11:Q41">
      <formula1>SUM(B11:P11)</formula1>
    </dataValidation>
    <dataValidation type="whole" operator="equal" allowBlank="1" showInputMessage="1" showErrorMessage="1" sqref="Y18:Y31">
      <formula1>8</formula1>
    </dataValidation>
    <dataValidation type="custom" allowBlank="1" showInputMessage="1" showErrorMessage="1" sqref="S11:S31">
      <formula1>Q11/34</formula1>
    </dataValidation>
    <dataValidation type="list" allowBlank="1" showInputMessage="1" showErrorMessage="1" sqref="T8:T47">
      <formula1>$V$1:$X$1</formula1>
    </dataValidation>
    <dataValidation type="custom" allowBlank="1" showInputMessage="1" showErrorMessage="1" sqref="Q42:Q47">
      <formula1>SUM(B42:O42)</formula1>
    </dataValidation>
    <dataValidation type="custom" allowBlank="1" showInputMessage="1" showErrorMessage="1" sqref="S32:S47">
      <formula1>Q32/28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экология</vt:lpstr>
      <vt:lpstr>экология!Заголовки_для_печати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2020-10-19T08:27:45Z</dcterms:modified>
</cp:coreProperties>
</file>