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445"/>
  </bookViews>
  <sheets>
    <sheet name="русский язык" sheetId="7" r:id="rId1"/>
  </sheets>
  <definedNames>
    <definedName name="_xlnm._FilterDatabase" localSheetId="0" hidden="1">'русский язык'!#REF!</definedName>
    <definedName name="_xlnm.Print_Titles" localSheetId="0">'русский язык'!$4:$6</definedName>
  </definedNames>
  <calcPr calcId="144525" calcOnSave="0"/>
  <fileRecoveryPr repairLoad="1"/>
</workbook>
</file>

<file path=xl/calcChain.xml><?xml version="1.0" encoding="utf-8"?>
<calcChain xmlns="http://schemas.openxmlformats.org/spreadsheetml/2006/main">
  <c r="M262" i="7" l="1"/>
  <c r="O262" i="7" s="1"/>
  <c r="M273" i="7"/>
  <c r="O273" i="7" s="1"/>
  <c r="M277" i="7"/>
  <c r="O277" i="7" s="1"/>
  <c r="M267" i="7"/>
  <c r="M266" i="7"/>
  <c r="O266" i="7" s="1"/>
  <c r="M268" i="7"/>
  <c r="O268" i="7" s="1"/>
  <c r="M269" i="7"/>
  <c r="O269" i="7" s="1"/>
  <c r="M271" i="7"/>
  <c r="O271" i="7" s="1"/>
  <c r="M272" i="7"/>
  <c r="O272" i="7" s="1"/>
  <c r="M274" i="7"/>
  <c r="O274" i="7" s="1"/>
  <c r="M276" i="7"/>
  <c r="O276" i="7" s="1"/>
  <c r="O267" i="7"/>
  <c r="M270" i="7"/>
  <c r="O270" i="7" s="1"/>
  <c r="M260" i="7"/>
  <c r="O260" i="7" s="1"/>
  <c r="M241" i="7"/>
  <c r="O241" i="7" s="1"/>
  <c r="M237" i="7"/>
  <c r="O237" i="7" s="1"/>
  <c r="M256" i="7"/>
  <c r="O256" i="7" s="1"/>
  <c r="M247" i="7"/>
  <c r="O247" i="7" s="1"/>
  <c r="M246" i="7"/>
  <c r="O246" i="7" s="1"/>
  <c r="M240" i="7"/>
  <c r="O240" i="7" s="1"/>
  <c r="M245" i="7"/>
  <c r="O245" i="7" s="1"/>
  <c r="M275" i="7"/>
  <c r="O275" i="7" s="1"/>
  <c r="M140" i="7"/>
  <c r="O140" i="7" s="1"/>
  <c r="M145" i="7"/>
  <c r="O145" i="7" s="1"/>
  <c r="M123" i="7"/>
  <c r="O123" i="7" s="1"/>
  <c r="M136" i="7"/>
  <c r="O136" i="7" s="1"/>
  <c r="M122" i="7"/>
  <c r="O122" i="7" s="1"/>
  <c r="M288" i="7" l="1"/>
  <c r="O288" i="7" s="1"/>
  <c r="M282" i="7"/>
  <c r="O282" i="7" s="1"/>
  <c r="M278" i="7"/>
  <c r="O278" i="7" s="1"/>
  <c r="M279" i="7"/>
  <c r="O279" i="7" s="1"/>
  <c r="M285" i="7"/>
  <c r="O285" i="7" s="1"/>
  <c r="M283" i="7"/>
  <c r="O283" i="7" s="1"/>
  <c r="M280" i="7"/>
  <c r="O280" i="7" s="1"/>
  <c r="M286" i="7"/>
  <c r="O286" i="7" s="1"/>
  <c r="M287" i="7"/>
  <c r="O287" i="7" s="1"/>
  <c r="M281" i="7"/>
  <c r="O281" i="7" s="1"/>
  <c r="M284" i="7"/>
  <c r="O284" i="7" s="1"/>
  <c r="M265" i="7"/>
  <c r="O265" i="7" s="1"/>
  <c r="M264" i="7"/>
  <c r="O264" i="7" s="1"/>
  <c r="M263" i="7"/>
  <c r="O263" i="7" s="1"/>
  <c r="M261" i="7"/>
  <c r="O261" i="7" s="1"/>
  <c r="M259" i="7"/>
  <c r="O259" i="7" s="1"/>
  <c r="M258" i="7"/>
  <c r="O258" i="7" s="1"/>
  <c r="M257" i="7"/>
  <c r="O257" i="7" s="1"/>
  <c r="M255" i="7"/>
  <c r="O255" i="7" s="1"/>
  <c r="M254" i="7"/>
  <c r="O254" i="7" s="1"/>
  <c r="M253" i="7"/>
  <c r="O253" i="7" s="1"/>
  <c r="M252" i="7"/>
  <c r="O252" i="7" s="1"/>
  <c r="M251" i="7"/>
  <c r="O251" i="7" s="1"/>
  <c r="M250" i="7"/>
  <c r="O250" i="7" s="1"/>
  <c r="M249" i="7"/>
  <c r="O249" i="7" s="1"/>
  <c r="M248" i="7"/>
  <c r="O248" i="7" s="1"/>
  <c r="M244" i="7"/>
  <c r="O244" i="7" s="1"/>
  <c r="M243" i="7"/>
  <c r="O243" i="7" s="1"/>
  <c r="M242" i="7"/>
  <c r="O242" i="7" s="1"/>
  <c r="M239" i="7"/>
  <c r="O239" i="7" s="1"/>
  <c r="M238" i="7"/>
  <c r="O238" i="7" s="1"/>
  <c r="M188" i="7"/>
  <c r="O188" i="7" s="1"/>
  <c r="M228" i="7"/>
  <c r="O228" i="7" s="1"/>
  <c r="M216" i="7"/>
  <c r="O216" i="7" s="1"/>
  <c r="M220" i="7"/>
  <c r="O220" i="7" s="1"/>
  <c r="M221" i="7"/>
  <c r="O221" i="7" s="1"/>
  <c r="M223" i="7"/>
  <c r="O223" i="7" s="1"/>
  <c r="M212" i="7"/>
  <c r="O212" i="7" s="1"/>
  <c r="M215" i="7"/>
  <c r="O215" i="7" s="1"/>
  <c r="M229" i="7"/>
  <c r="O229" i="7" s="1"/>
  <c r="M211" i="7"/>
  <c r="O211" i="7" s="1"/>
  <c r="M219" i="7"/>
  <c r="O219" i="7" s="1"/>
  <c r="M235" i="7"/>
  <c r="O235" i="7" s="1"/>
  <c r="M234" i="7"/>
  <c r="O234" i="7" s="1"/>
  <c r="M225" i="7"/>
  <c r="O225" i="7" s="1"/>
  <c r="M189" i="7"/>
  <c r="O189" i="7" s="1"/>
  <c r="M233" i="7"/>
  <c r="O233" i="7" s="1"/>
  <c r="M230" i="7"/>
  <c r="O230" i="7" s="1"/>
  <c r="M218" i="7"/>
  <c r="O218" i="7" s="1"/>
  <c r="M224" i="7"/>
  <c r="O224" i="7" s="1"/>
  <c r="M206" i="7"/>
  <c r="O206" i="7" s="1"/>
  <c r="M209" i="7"/>
  <c r="O209" i="7" s="1"/>
  <c r="M236" i="7"/>
  <c r="O236" i="7" s="1"/>
  <c r="M232" i="7"/>
  <c r="O232" i="7" s="1"/>
  <c r="M204" i="7"/>
  <c r="O204" i="7" s="1"/>
  <c r="M210" i="7"/>
  <c r="O210" i="7" s="1"/>
  <c r="M227" i="7"/>
  <c r="O227" i="7" s="1"/>
  <c r="M203" i="7"/>
  <c r="O203" i="7" s="1"/>
  <c r="M202" i="7"/>
  <c r="O202" i="7" s="1"/>
  <c r="M205" i="7"/>
  <c r="O205" i="7" s="1"/>
  <c r="M196" i="7"/>
  <c r="O196" i="7" s="1"/>
  <c r="M195" i="7"/>
  <c r="O195" i="7" s="1"/>
  <c r="M214" i="7"/>
  <c r="O214" i="7" s="1"/>
  <c r="M191" i="7"/>
  <c r="O191" i="7" s="1"/>
  <c r="M199" i="7"/>
  <c r="O199" i="7" s="1"/>
  <c r="M198" i="7"/>
  <c r="O198" i="7" s="1"/>
  <c r="M222" i="7"/>
  <c r="O222" i="7" s="1"/>
  <c r="M193" i="7"/>
  <c r="O193" i="7" s="1"/>
  <c r="M201" i="7"/>
  <c r="O201" i="7" s="1"/>
  <c r="M192" i="7"/>
  <c r="O192" i="7" s="1"/>
  <c r="M213" i="7"/>
  <c r="O213" i="7" s="1"/>
  <c r="M190" i="7"/>
  <c r="O190" i="7" s="1"/>
  <c r="M197" i="7"/>
  <c r="O197" i="7" s="1"/>
  <c r="M226" i="7"/>
  <c r="O226" i="7" s="1"/>
  <c r="M208" i="7"/>
  <c r="O208" i="7" s="1"/>
  <c r="M194" i="7"/>
  <c r="O194" i="7" s="1"/>
  <c r="M217" i="7"/>
  <c r="O217" i="7" s="1"/>
  <c r="M231" i="7"/>
  <c r="O231" i="7" s="1"/>
  <c r="M207" i="7"/>
  <c r="O207" i="7" s="1"/>
  <c r="M200" i="7"/>
  <c r="O200" i="7" s="1"/>
  <c r="M124" i="7"/>
  <c r="O124" i="7" s="1"/>
  <c r="M141" i="7"/>
  <c r="O141" i="7" s="1"/>
  <c r="M125" i="7"/>
  <c r="O125" i="7" s="1"/>
  <c r="M184" i="7"/>
  <c r="O184" i="7" s="1"/>
  <c r="M167" i="7"/>
  <c r="O167" i="7" s="1"/>
  <c r="M148" i="7"/>
  <c r="O148" i="7" s="1"/>
  <c r="M128" i="7"/>
  <c r="O128" i="7" s="1"/>
  <c r="M130" i="7"/>
  <c r="O130" i="7" s="1"/>
  <c r="M144" i="7"/>
  <c r="O144" i="7" s="1"/>
  <c r="M127" i="7"/>
  <c r="O127" i="7" s="1"/>
  <c r="M121" i="7"/>
  <c r="O121" i="7" s="1"/>
  <c r="M187" i="7"/>
  <c r="O187" i="7" s="1"/>
  <c r="M131" i="7"/>
  <c r="O131" i="7" s="1"/>
  <c r="M156" i="7"/>
  <c r="O156" i="7" s="1"/>
  <c r="M178" i="7"/>
  <c r="O178" i="7" s="1"/>
  <c r="M171" i="7"/>
  <c r="O171" i="7" s="1"/>
  <c r="M165" i="7"/>
  <c r="O165" i="7" s="1"/>
  <c r="M132" i="7"/>
  <c r="O132" i="7" s="1"/>
  <c r="M154" i="7"/>
  <c r="O154" i="7" s="1"/>
  <c r="M129" i="7"/>
  <c r="O129" i="7" s="1"/>
  <c r="M135" i="7"/>
  <c r="O135" i="7" s="1"/>
  <c r="M181" i="7"/>
  <c r="O181" i="7" s="1"/>
  <c r="M143" i="7"/>
  <c r="O143" i="7" s="1"/>
  <c r="M158" i="7"/>
  <c r="O158" i="7" s="1"/>
  <c r="M134" i="7"/>
  <c r="O134" i="7" s="1"/>
  <c r="M174" i="7"/>
  <c r="O174" i="7" s="1"/>
  <c r="M186" i="7"/>
  <c r="O186" i="7" s="1"/>
  <c r="M177" i="7"/>
  <c r="O177" i="7" s="1"/>
  <c r="M183" i="7"/>
  <c r="O183" i="7" s="1"/>
  <c r="M139" i="7"/>
  <c r="O139" i="7" s="1"/>
  <c r="M153" i="7"/>
  <c r="O153" i="7" s="1"/>
  <c r="M170" i="7"/>
  <c r="O170" i="7" s="1"/>
  <c r="M162" i="7"/>
  <c r="O162" i="7" s="1"/>
  <c r="M161" i="7"/>
  <c r="O161" i="7" s="1"/>
  <c r="M166" i="7"/>
  <c r="O166" i="7" s="1"/>
  <c r="M173" i="7"/>
  <c r="O173" i="7" s="1"/>
  <c r="M133" i="7"/>
  <c r="O133" i="7" s="1"/>
  <c r="M176" i="7"/>
  <c r="O176" i="7" s="1"/>
  <c r="M164" i="7"/>
  <c r="O164" i="7" s="1"/>
  <c r="M142" i="7"/>
  <c r="O142" i="7" s="1"/>
  <c r="M169" i="7"/>
  <c r="O169" i="7" s="1"/>
  <c r="M152" i="7"/>
  <c r="O152" i="7" s="1"/>
  <c r="M151" i="7"/>
  <c r="O151" i="7" s="1"/>
  <c r="M160" i="7"/>
  <c r="O160" i="7" s="1"/>
  <c r="M180" i="7"/>
  <c r="O180" i="7" s="1"/>
  <c r="M138" i="7"/>
  <c r="O138" i="7" s="1"/>
  <c r="M147" i="7"/>
  <c r="O147" i="7" s="1"/>
  <c r="M137" i="7"/>
  <c r="O137" i="7" s="1"/>
  <c r="M185" i="7"/>
  <c r="O185" i="7" s="1"/>
  <c r="M182" i="7"/>
  <c r="O182" i="7" s="1"/>
  <c r="M163" i="7"/>
  <c r="O163" i="7" s="1"/>
  <c r="M155" i="7"/>
  <c r="O155" i="7" s="1"/>
  <c r="M172" i="7"/>
  <c r="O172" i="7" s="1"/>
  <c r="M159" i="7"/>
  <c r="O159" i="7" s="1"/>
  <c r="M157" i="7"/>
  <c r="O157" i="7" s="1"/>
  <c r="M179" i="7"/>
  <c r="O179" i="7" s="1"/>
  <c r="M149" i="7"/>
  <c r="O149" i="7" s="1"/>
  <c r="M126" i="7"/>
  <c r="O126" i="7" s="1"/>
  <c r="M150" i="7"/>
  <c r="O150" i="7" s="1"/>
  <c r="M168" i="7"/>
  <c r="O168" i="7" s="1"/>
  <c r="M175" i="7"/>
  <c r="O175" i="7" s="1"/>
  <c r="M146" i="7"/>
  <c r="O146" i="7" s="1"/>
  <c r="M108" i="7"/>
  <c r="O108" i="7" s="1"/>
  <c r="M101" i="7"/>
  <c r="O101" i="7" s="1"/>
  <c r="M119" i="7"/>
  <c r="O119" i="7" s="1"/>
  <c r="M107" i="7"/>
  <c r="O107" i="7" s="1"/>
  <c r="M115" i="7"/>
  <c r="O115" i="7" s="1"/>
  <c r="M112" i="7"/>
  <c r="O112" i="7" s="1"/>
  <c r="M114" i="7"/>
  <c r="O114" i="7" s="1"/>
  <c r="M113" i="7"/>
  <c r="O113" i="7" s="1"/>
  <c r="M100" i="7"/>
  <c r="O100" i="7" s="1"/>
  <c r="M104" i="7"/>
  <c r="O104" i="7" s="1"/>
  <c r="M106" i="7"/>
  <c r="O106" i="7" s="1"/>
  <c r="M116" i="7"/>
  <c r="O116" i="7" s="1"/>
  <c r="M117" i="7"/>
  <c r="O117" i="7" s="1"/>
  <c r="M118" i="7"/>
  <c r="O118" i="7" s="1"/>
  <c r="M110" i="7"/>
  <c r="O110" i="7" s="1"/>
  <c r="M102" i="7"/>
  <c r="O102" i="7" s="1"/>
  <c r="M120" i="7"/>
  <c r="O120" i="7" s="1"/>
  <c r="M111" i="7"/>
  <c r="O111" i="7" s="1"/>
  <c r="M109" i="7"/>
  <c r="O109" i="7" s="1"/>
  <c r="M99" i="7"/>
  <c r="O99" i="7" s="1"/>
  <c r="M98" i="7"/>
  <c r="O98" i="7" s="1"/>
  <c r="M105" i="7"/>
  <c r="O105" i="7" s="1"/>
  <c r="M103" i="7"/>
  <c r="O103" i="7" s="1"/>
  <c r="M96" i="7"/>
  <c r="O96" i="7" s="1"/>
  <c r="M93" i="7"/>
  <c r="O93" i="7" s="1"/>
  <c r="M92" i="7"/>
  <c r="O92" i="7" s="1"/>
  <c r="M87" i="7"/>
  <c r="O87" i="7" s="1"/>
  <c r="M81" i="7"/>
  <c r="O81" i="7" s="1"/>
  <c r="M72" i="7"/>
  <c r="O72" i="7" s="1"/>
  <c r="M71" i="7"/>
  <c r="O71" i="7" s="1"/>
  <c r="M91" i="7"/>
  <c r="O91" i="7" s="1"/>
  <c r="M70" i="7"/>
  <c r="O70" i="7" s="1"/>
  <c r="M83" i="7"/>
  <c r="O83" i="7" s="1"/>
  <c r="M90" i="7"/>
  <c r="O90" i="7" s="1"/>
  <c r="M80" i="7"/>
  <c r="O80" i="7" s="1"/>
  <c r="M94" i="7"/>
  <c r="O94" i="7" s="1"/>
  <c r="M95" i="7"/>
  <c r="O95" i="7" s="1"/>
  <c r="M97" i="7"/>
  <c r="O97" i="7" s="1"/>
  <c r="M77" i="7"/>
  <c r="O77" i="7" s="1"/>
  <c r="M86" i="7"/>
  <c r="O86" i="7" s="1"/>
  <c r="M85" i="7"/>
  <c r="O85" i="7" s="1"/>
  <c r="M79" i="7"/>
  <c r="O79" i="7" s="1"/>
  <c r="M84" i="7"/>
  <c r="O84" i="7" s="1"/>
  <c r="M89" i="7"/>
  <c r="O89" i="7" s="1"/>
  <c r="M69" i="7"/>
  <c r="O69" i="7" s="1"/>
  <c r="M88" i="7"/>
  <c r="O88" i="7" s="1"/>
  <c r="M82" i="7"/>
  <c r="O82" i="7" s="1"/>
  <c r="M74" i="7"/>
  <c r="O74" i="7" s="1"/>
  <c r="M76" i="7"/>
  <c r="O76" i="7" s="1"/>
  <c r="M73" i="7"/>
  <c r="O73" i="7" s="1"/>
  <c r="M78" i="7"/>
  <c r="O78" i="7" s="1"/>
  <c r="M75" i="7"/>
  <c r="O75" i="7" s="1"/>
  <c r="M68" i="7"/>
  <c r="O68" i="7" s="1"/>
  <c r="M67" i="7"/>
  <c r="O67" i="7" s="1"/>
</calcChain>
</file>

<file path=xl/sharedStrings.xml><?xml version="1.0" encoding="utf-8"?>
<sst xmlns="http://schemas.openxmlformats.org/spreadsheetml/2006/main" count="2844" uniqueCount="804">
  <si>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</si>
  <si>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</si>
  <si>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</si>
  <si>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</si>
  <si>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</si>
  <si>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</si>
  <si>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</si>
  <si>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</si>
  <si>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</si>
  <si>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</si>
  <si>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</si>
  <si>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</si>
  <si>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</si>
  <si>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</si>
  <si>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</si>
  <si>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Члены жюри:</t>
  </si>
  <si>
    <t>статус: победитель, призер, участник</t>
  </si>
  <si>
    <t>Р-04-01</t>
  </si>
  <si>
    <t>Р-05-01</t>
  </si>
  <si>
    <t>Р-04-02</t>
  </si>
  <si>
    <t>Р-04-03</t>
  </si>
  <si>
    <t>Р-04-04</t>
  </si>
  <si>
    <t>Р-04-05</t>
  </si>
  <si>
    <t>Р-04-06</t>
  </si>
  <si>
    <t>Р-04-07</t>
  </si>
  <si>
    <t>Р-04-08</t>
  </si>
  <si>
    <t>Р-04-09</t>
  </si>
  <si>
    <t>Р-04-10</t>
  </si>
  <si>
    <t>Р-04-11</t>
  </si>
  <si>
    <t>Р-04-12</t>
  </si>
  <si>
    <t>Р-04-13</t>
  </si>
  <si>
    <t>Р-04-14</t>
  </si>
  <si>
    <t>Р-04-15</t>
  </si>
  <si>
    <t>Р-04-16</t>
  </si>
  <si>
    <t>Р-04-17</t>
  </si>
  <si>
    <t>Р-04-18</t>
  </si>
  <si>
    <t>Р-04-19</t>
  </si>
  <si>
    <t>Р-04-20</t>
  </si>
  <si>
    <t>Р-04-21</t>
  </si>
  <si>
    <t>Р-04-22</t>
  </si>
  <si>
    <t>Р-04-23</t>
  </si>
  <si>
    <t>Р-04-24</t>
  </si>
  <si>
    <t>Р-04-25</t>
  </si>
  <si>
    <t>Р-04-26</t>
  </si>
  <si>
    <t>Р-04-27</t>
  </si>
  <si>
    <t>Р-04-28</t>
  </si>
  <si>
    <t>Р-04-29</t>
  </si>
  <si>
    <t>Р-04-30</t>
  </si>
  <si>
    <t>Р-04-31</t>
  </si>
  <si>
    <t>Р-04-32</t>
  </si>
  <si>
    <t>Р-04-33</t>
  </si>
  <si>
    <t>Р-04-34</t>
  </si>
  <si>
    <t>Р-04-35</t>
  </si>
  <si>
    <t>Р-04-36</t>
  </si>
  <si>
    <t>Р-04-37</t>
  </si>
  <si>
    <t>Р-04-38</t>
  </si>
  <si>
    <t>Р-04-39</t>
  </si>
  <si>
    <t>Р-04-40</t>
  </si>
  <si>
    <t>Р-04-41</t>
  </si>
  <si>
    <t>Р-04-42</t>
  </si>
  <si>
    <t>Р-05-02</t>
  </si>
  <si>
    <t>Р-05-03</t>
  </si>
  <si>
    <t>Р-05-04</t>
  </si>
  <si>
    <t>Р-05-05</t>
  </si>
  <si>
    <t>Р-05-06</t>
  </si>
  <si>
    <t>Р-05-07</t>
  </si>
  <si>
    <t>Р-05-08</t>
  </si>
  <si>
    <t>Р-05-09</t>
  </si>
  <si>
    <t>Р-05-10</t>
  </si>
  <si>
    <t>Р-05-11</t>
  </si>
  <si>
    <t>Р-05-12</t>
  </si>
  <si>
    <t>Р-05-13</t>
  </si>
  <si>
    <t>Р-05-14</t>
  </si>
  <si>
    <t>Р-05-15</t>
  </si>
  <si>
    <t>Р-05-16</t>
  </si>
  <si>
    <t>Р-05-17</t>
  </si>
  <si>
    <t>Р-05-18</t>
  </si>
  <si>
    <t>Р-05-19</t>
  </si>
  <si>
    <t>Р-05-20</t>
  </si>
  <si>
    <t>Р-05-21</t>
  </si>
  <si>
    <t>Р-05-22</t>
  </si>
  <si>
    <t>Р-05-23</t>
  </si>
  <si>
    <t>Р-05-24</t>
  </si>
  <si>
    <t>Р-05-25</t>
  </si>
  <si>
    <t>Р-05-26</t>
  </si>
  <si>
    <t>Р-05-27</t>
  </si>
  <si>
    <t>Р-05-28</t>
  </si>
  <si>
    <t>Р-05-29</t>
  </si>
  <si>
    <t>Р-05-30</t>
  </si>
  <si>
    <t>Р-05-31</t>
  </si>
  <si>
    <t>Р-06-01</t>
  </si>
  <si>
    <t>Р-06-02</t>
  </si>
  <si>
    <t>Р-06-03</t>
  </si>
  <si>
    <t>Р-06-04</t>
  </si>
  <si>
    <t>Р-06-05</t>
  </si>
  <si>
    <t>Р-06-06</t>
  </si>
  <si>
    <t>Р-06-07</t>
  </si>
  <si>
    <t>Р-06-08</t>
  </si>
  <si>
    <t>Р-06-09</t>
  </si>
  <si>
    <t>Р-06-10</t>
  </si>
  <si>
    <t>Р-06-11</t>
  </si>
  <si>
    <t>Р-06-12</t>
  </si>
  <si>
    <t>Р-06-13</t>
  </si>
  <si>
    <t>Р-06-14</t>
  </si>
  <si>
    <t>Р-06-15</t>
  </si>
  <si>
    <t>Р-06-16</t>
  </si>
  <si>
    <t>Р-06-17</t>
  </si>
  <si>
    <t>Р-06-18</t>
  </si>
  <si>
    <t>Р-06-19</t>
  </si>
  <si>
    <t>Р-06-20</t>
  </si>
  <si>
    <t>Р-06-21</t>
  </si>
  <si>
    <t>Р-06-22</t>
  </si>
  <si>
    <t>Р-06-23</t>
  </si>
  <si>
    <t>Р-07-01</t>
  </si>
  <si>
    <t>Р-07-02</t>
  </si>
  <si>
    <t>Р-07-03</t>
  </si>
  <si>
    <t>Р-07-04</t>
  </si>
  <si>
    <t>Р-07-05</t>
  </si>
  <si>
    <t>Р-07-06</t>
  </si>
  <si>
    <t>Р-07-07</t>
  </si>
  <si>
    <t>Р-07-08</t>
  </si>
  <si>
    <t>Р-07-09</t>
  </si>
  <si>
    <t>Р-07-10</t>
  </si>
  <si>
    <t>Р-07-11</t>
  </si>
  <si>
    <t>Р-07-12</t>
  </si>
  <si>
    <t>Р-07-13</t>
  </si>
  <si>
    <t>Р-07-14</t>
  </si>
  <si>
    <t>Р-07-15</t>
  </si>
  <si>
    <t>Р-07-16</t>
  </si>
  <si>
    <t>Р-07-17</t>
  </si>
  <si>
    <t>Р-07-18</t>
  </si>
  <si>
    <t>Р-07-19</t>
  </si>
  <si>
    <t>Р-07-20</t>
  </si>
  <si>
    <t>Р-07-21</t>
  </si>
  <si>
    <t>Р-07-22</t>
  </si>
  <si>
    <t>Р-07-23</t>
  </si>
  <si>
    <t>Р-07-24</t>
  </si>
  <si>
    <t>Р-07-25</t>
  </si>
  <si>
    <t>Р-07-26</t>
  </si>
  <si>
    <t>Р-07-27</t>
  </si>
  <si>
    <t>Р-07-28</t>
  </si>
  <si>
    <t>Р-07-29</t>
  </si>
  <si>
    <t>Р-07-30</t>
  </si>
  <si>
    <t>Р-07-31</t>
  </si>
  <si>
    <t>Р-07-32</t>
  </si>
  <si>
    <t>Р-07-33</t>
  </si>
  <si>
    <t>Р-07-34</t>
  </si>
  <si>
    <t>Р-07-35</t>
  </si>
  <si>
    <t>Р-07-36</t>
  </si>
  <si>
    <t>Р-07-37</t>
  </si>
  <si>
    <t>Р-07-38</t>
  </si>
  <si>
    <t>Р-07-39</t>
  </si>
  <si>
    <t>Р-07-40</t>
  </si>
  <si>
    <t>Р-07-41</t>
  </si>
  <si>
    <t>Р-07-42</t>
  </si>
  <si>
    <t>Р-07-43</t>
  </si>
  <si>
    <t>Р-07-44</t>
  </si>
  <si>
    <t>Р-07-45</t>
  </si>
  <si>
    <t>Р-07-46</t>
  </si>
  <si>
    <t>Р-07-47</t>
  </si>
  <si>
    <t>Р-07-48</t>
  </si>
  <si>
    <t>Р-07-49</t>
  </si>
  <si>
    <t>Р-07-50</t>
  </si>
  <si>
    <t>Р-07-51</t>
  </si>
  <si>
    <t>Р-07-52</t>
  </si>
  <si>
    <t>Р-07-53</t>
  </si>
  <si>
    <t>Р-07-54</t>
  </si>
  <si>
    <t>Р-07-55</t>
  </si>
  <si>
    <t>Р-07-56</t>
  </si>
  <si>
    <t>Р-07-57</t>
  </si>
  <si>
    <t>Р-07-58</t>
  </si>
  <si>
    <t>Р-07-59</t>
  </si>
  <si>
    <t>Р-07-60</t>
  </si>
  <si>
    <t>Р-07-61</t>
  </si>
  <si>
    <t>Р-07-62</t>
  </si>
  <si>
    <t>Р-07-63</t>
  </si>
  <si>
    <t>Р-09-01</t>
  </si>
  <si>
    <t>Р-09-02</t>
  </si>
  <si>
    <t>Р-09-03</t>
  </si>
  <si>
    <t>Р-09-04</t>
  </si>
  <si>
    <t>Р-09-05</t>
  </si>
  <si>
    <t>Р-09-06</t>
  </si>
  <si>
    <t>Р-09-07</t>
  </si>
  <si>
    <t>Р-09-08</t>
  </si>
  <si>
    <t>Р-09-09</t>
  </si>
  <si>
    <t>Р-09-10</t>
  </si>
  <si>
    <t>Р-09-11</t>
  </si>
  <si>
    <t>Р-09-12</t>
  </si>
  <si>
    <t>Р-09-13</t>
  </si>
  <si>
    <t>Р-09-14</t>
  </si>
  <si>
    <t>Р-09-15</t>
  </si>
  <si>
    <t>Р-09-16</t>
  </si>
  <si>
    <t>Р-09-17</t>
  </si>
  <si>
    <t>Р-09-18</t>
  </si>
  <si>
    <t>Р-09-19</t>
  </si>
  <si>
    <t>Р-09-20</t>
  </si>
  <si>
    <t>Р-09-21</t>
  </si>
  <si>
    <t>Р-09-22</t>
  </si>
  <si>
    <t>Р-09-23</t>
  </si>
  <si>
    <t>Р-09-24</t>
  </si>
  <si>
    <t>Р-09-25</t>
  </si>
  <si>
    <t>Р-09-26</t>
  </si>
  <si>
    <t>Р-09-27</t>
  </si>
  <si>
    <t>Р-09-28</t>
  </si>
  <si>
    <t>Р-09-29</t>
  </si>
  <si>
    <t>Р-09-30</t>
  </si>
  <si>
    <t>Р-09-31</t>
  </si>
  <si>
    <t>Р-09-32</t>
  </si>
  <si>
    <t>Р-09-33</t>
  </si>
  <si>
    <t>Р-09-34</t>
  </si>
  <si>
    <t>Р-09-35</t>
  </si>
  <si>
    <t>Р-09-36</t>
  </si>
  <si>
    <t>Р-09-37</t>
  </si>
  <si>
    <t>Р-09-38</t>
  </si>
  <si>
    <t>Р-09-39</t>
  </si>
  <si>
    <t>Р-09-40</t>
  </si>
  <si>
    <t>Р-09-41</t>
  </si>
  <si>
    <t>Р-09-42</t>
  </si>
  <si>
    <t>Р-09-43</t>
  </si>
  <si>
    <t>Р-09-44</t>
  </si>
  <si>
    <t>Р-09-45</t>
  </si>
  <si>
    <t>Р-09-46</t>
  </si>
  <si>
    <t>Р-09-47</t>
  </si>
  <si>
    <t>Р-09-48</t>
  </si>
  <si>
    <t>Р-09-49</t>
  </si>
  <si>
    <t>Р-10-01</t>
  </si>
  <si>
    <t>Р-10-02</t>
  </si>
  <si>
    <t>Р-10-03</t>
  </si>
  <si>
    <t>Р-10-04</t>
  </si>
  <si>
    <t>Р-10-05</t>
  </si>
  <si>
    <t>Р-10-06</t>
  </si>
  <si>
    <t>Р-10-07</t>
  </si>
  <si>
    <t>Р-10-08</t>
  </si>
  <si>
    <t>Р-10-09</t>
  </si>
  <si>
    <t>Р-10-10</t>
  </si>
  <si>
    <t>Р-10-11</t>
  </si>
  <si>
    <t>Р-10-12</t>
  </si>
  <si>
    <t>Р-10-13</t>
  </si>
  <si>
    <t>Р-10-14</t>
  </si>
  <si>
    <t>Р-10-15</t>
  </si>
  <si>
    <t>Р-10-16</t>
  </si>
  <si>
    <t>Р-10-17</t>
  </si>
  <si>
    <t>Р-10-18</t>
  </si>
  <si>
    <t>Р-10-19</t>
  </si>
  <si>
    <t>Р-10-20</t>
  </si>
  <si>
    <t>Р-10-21</t>
  </si>
  <si>
    <t>Р-10-22</t>
  </si>
  <si>
    <t>Р-10-23</t>
  </si>
  <si>
    <t>Р-10-24</t>
  </si>
  <si>
    <t>Р-10-25</t>
  </si>
  <si>
    <t>Р-10-26</t>
  </si>
  <si>
    <t>Р-10-27</t>
  </si>
  <si>
    <t>Р-10-28</t>
  </si>
  <si>
    <t>Р-10-29</t>
  </si>
  <si>
    <t>Р-10-30</t>
  </si>
  <si>
    <t>Р-10-31</t>
  </si>
  <si>
    <t>Р-11-01</t>
  </si>
  <si>
    <t>Р-11-02</t>
  </si>
  <si>
    <t>Р-11-03</t>
  </si>
  <si>
    <t>Р-11-04</t>
  </si>
  <si>
    <t>Р-11-05</t>
  </si>
  <si>
    <t>Р-11-06</t>
  </si>
  <si>
    <t>Р-11-07</t>
  </si>
  <si>
    <t>Р-11-08</t>
  </si>
  <si>
    <t>Р-11-09</t>
  </si>
  <si>
    <t>Р-11-10</t>
  </si>
  <si>
    <t>Р-11-11</t>
  </si>
  <si>
    <t>Р-04-43</t>
  </si>
  <si>
    <t>Р-04-44</t>
  </si>
  <si>
    <t>Р-04-45</t>
  </si>
  <si>
    <t>Р-04-46</t>
  </si>
  <si>
    <t>Р-04-47</t>
  </si>
  <si>
    <t>Р-04-48</t>
  </si>
  <si>
    <t>Р-04-49</t>
  </si>
  <si>
    <t>Р-04-50</t>
  </si>
  <si>
    <t>Р-04-51</t>
  </si>
  <si>
    <t>Р-04-52</t>
  </si>
  <si>
    <t>Р-04-53</t>
  </si>
  <si>
    <t>Р-04-54</t>
  </si>
  <si>
    <t>Р-04-55</t>
  </si>
  <si>
    <t>Р-04-56</t>
  </si>
  <si>
    <t>Р-04-57</t>
  </si>
  <si>
    <t>Р-04-58</t>
  </si>
  <si>
    <t>Р-04-59</t>
  </si>
  <si>
    <t>Р-04-60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</si>
  <si>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русскому языку </t>
    </r>
    <r>
      <rPr>
        <sz val="16"/>
        <rFont val="Times New Roman"/>
        <family val="1"/>
        <charset val="204"/>
      </rPr>
      <t>(2020-2021уч.г.)</t>
    </r>
  </si>
  <si>
    <t>победитель</t>
  </si>
  <si>
    <t>призер</t>
  </si>
  <si>
    <t>участник</t>
  </si>
  <si>
    <t>Селлер</t>
  </si>
  <si>
    <t>Амалия</t>
  </si>
  <si>
    <t>Давидовна</t>
  </si>
  <si>
    <t>А</t>
  </si>
  <si>
    <t>Романкевич</t>
  </si>
  <si>
    <t>София</t>
  </si>
  <si>
    <t>Андреевна</t>
  </si>
  <si>
    <t>Ковалев</t>
  </si>
  <si>
    <t>Александр</t>
  </si>
  <si>
    <t>Михайлович</t>
  </si>
  <si>
    <t xml:space="preserve">Заморехин </t>
  </si>
  <si>
    <t>Иапн</t>
  </si>
  <si>
    <t>Сергеевич</t>
  </si>
  <si>
    <t>Пономарёв</t>
  </si>
  <si>
    <t xml:space="preserve">Фёдор </t>
  </si>
  <si>
    <t>Павлович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</si>
  <si>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28 </t>
    </r>
  </si>
  <si>
    <t>В</t>
  </si>
  <si>
    <t>Пажетнева</t>
  </si>
  <si>
    <t>Милана</t>
  </si>
  <si>
    <t>Сергеевна</t>
  </si>
  <si>
    <t>Маликова</t>
  </si>
  <si>
    <t>Хасан кизи</t>
  </si>
  <si>
    <t>Шукрона</t>
  </si>
  <si>
    <t>Б</t>
  </si>
  <si>
    <t>Равикович</t>
  </si>
  <si>
    <t>Екатерина</t>
  </si>
  <si>
    <t>Артемовна</t>
  </si>
  <si>
    <t>Г</t>
  </si>
  <si>
    <t>Комаров</t>
  </si>
  <si>
    <t>Артур</t>
  </si>
  <si>
    <t>Валентинович</t>
  </si>
  <si>
    <t>Левин</t>
  </si>
  <si>
    <t>Витослав</t>
  </si>
  <si>
    <t>Евгеньевич</t>
  </si>
  <si>
    <t>Сенникова</t>
  </si>
  <si>
    <t>Устинья</t>
  </si>
  <si>
    <t>Евгеньевна</t>
  </si>
  <si>
    <t>Филюта</t>
  </si>
  <si>
    <t>Ирина</t>
  </si>
  <si>
    <t>Алексеевна</t>
  </si>
  <si>
    <t>Филиппович</t>
  </si>
  <si>
    <t>Максим</t>
  </si>
  <si>
    <t>Александрович</t>
  </si>
  <si>
    <t xml:space="preserve">Чернышёва </t>
  </si>
  <si>
    <t>Анна</t>
  </si>
  <si>
    <t>Вадимовна</t>
  </si>
  <si>
    <t>Сказова</t>
  </si>
  <si>
    <t xml:space="preserve">Ольга </t>
  </si>
  <si>
    <t>Игоревна</t>
  </si>
  <si>
    <t>Озерова</t>
  </si>
  <si>
    <t>Надежда</t>
  </si>
  <si>
    <t>Геннадьевна</t>
  </si>
  <si>
    <t>Шуваев</t>
  </si>
  <si>
    <t>Андрей</t>
  </si>
  <si>
    <t>Коковихин</t>
  </si>
  <si>
    <t>Всеволод</t>
  </si>
  <si>
    <t>Перегабрина</t>
  </si>
  <si>
    <t>Витальевна</t>
  </si>
  <si>
    <t>Коковихина</t>
  </si>
  <si>
    <t>Ксения</t>
  </si>
  <si>
    <t>Александровна</t>
  </si>
  <si>
    <t>Федюшина</t>
  </si>
  <si>
    <t>Дарья</t>
  </si>
  <si>
    <t>Павловна</t>
  </si>
  <si>
    <t>Д</t>
  </si>
  <si>
    <t>Лукьяненко</t>
  </si>
  <si>
    <t>Артемий</t>
  </si>
  <si>
    <t xml:space="preserve">Якимов </t>
  </si>
  <si>
    <t>Семен</t>
  </si>
  <si>
    <t>Денисович</t>
  </si>
  <si>
    <t>Журалева</t>
  </si>
  <si>
    <t>Кристина</t>
  </si>
  <si>
    <t>К1</t>
  </si>
  <si>
    <t>Алабина</t>
  </si>
  <si>
    <t>Мария</t>
  </si>
  <si>
    <t>Костина</t>
  </si>
  <si>
    <t>Олеся</t>
  </si>
  <si>
    <t>Волкова</t>
  </si>
  <si>
    <t>Диана</t>
  </si>
  <si>
    <t>Сапогов</t>
  </si>
  <si>
    <t>Никита</t>
  </si>
  <si>
    <t>Дмитриевич</t>
  </si>
  <si>
    <t>Бургардт</t>
  </si>
  <si>
    <t>Богдан</t>
  </si>
  <si>
    <t>Антонов</t>
  </si>
  <si>
    <t>Ярослав</t>
  </si>
  <si>
    <t>Вячеславович</t>
  </si>
  <si>
    <t xml:space="preserve">Гладков </t>
  </si>
  <si>
    <t>Максимович</t>
  </si>
  <si>
    <t>К2</t>
  </si>
  <si>
    <t>Кричун</t>
  </si>
  <si>
    <t>Анастасия</t>
  </si>
  <si>
    <t>Попович</t>
  </si>
  <si>
    <t>Наталья</t>
  </si>
  <si>
    <t>Лягаев</t>
  </si>
  <si>
    <t>Иван</t>
  </si>
  <si>
    <t>Юрьевич</t>
  </si>
  <si>
    <t>Наранович</t>
  </si>
  <si>
    <t>Роман</t>
  </si>
  <si>
    <t>Стебницкая</t>
  </si>
  <si>
    <t>Ивановна</t>
  </si>
  <si>
    <t xml:space="preserve">Зубова </t>
  </si>
  <si>
    <t>Соломин</t>
  </si>
  <si>
    <t>Дмитрий</t>
  </si>
  <si>
    <t>Игоревич</t>
  </si>
  <si>
    <t>Жураева</t>
  </si>
  <si>
    <t>Шарбатай</t>
  </si>
  <si>
    <t>Фархид кизи</t>
  </si>
  <si>
    <t>Сергеева</t>
  </si>
  <si>
    <t>Елизавета</t>
  </si>
  <si>
    <t>Мокроусов</t>
  </si>
  <si>
    <t>Гердюк</t>
  </si>
  <si>
    <t>Виктория</t>
  </si>
  <si>
    <t>Сардарова</t>
  </si>
  <si>
    <t>Ханум</t>
  </si>
  <si>
    <t>Иост</t>
  </si>
  <si>
    <t>Артем</t>
  </si>
  <si>
    <t>Сорокин</t>
  </si>
  <si>
    <t>Станислав</t>
  </si>
  <si>
    <t>Викторович</t>
  </si>
  <si>
    <t>Падерин</t>
  </si>
  <si>
    <t>Степан</t>
  </si>
  <si>
    <t>Кузьмин</t>
  </si>
  <si>
    <t>Вадим</t>
  </si>
  <si>
    <t>Шелякова</t>
  </si>
  <si>
    <t>Алина</t>
  </si>
  <si>
    <t>Джаханкулова</t>
  </si>
  <si>
    <t>Карина</t>
  </si>
  <si>
    <t>Беляева</t>
  </si>
  <si>
    <t>Киркицкас</t>
  </si>
  <si>
    <t>Продан</t>
  </si>
  <si>
    <t>Антонова</t>
  </si>
  <si>
    <t>Ковалева</t>
  </si>
  <si>
    <t>Заварина</t>
  </si>
  <si>
    <t>Юлия</t>
  </si>
  <si>
    <t>Комарова</t>
  </si>
  <si>
    <t>Татьяна</t>
  </si>
  <si>
    <t>Борисович</t>
  </si>
  <si>
    <t>Викторовна</t>
  </si>
  <si>
    <t>Алишеровна</t>
  </si>
  <si>
    <t>Владович</t>
  </si>
  <si>
    <t>Витальевич</t>
  </si>
  <si>
    <t>Вячеславовна</t>
  </si>
  <si>
    <t>Васильевна</t>
  </si>
  <si>
    <t>Киселева</t>
  </si>
  <si>
    <t>Якунин</t>
  </si>
  <si>
    <t>Владимирович</t>
  </si>
  <si>
    <t>Жидков</t>
  </si>
  <si>
    <t>Дмтриевич</t>
  </si>
  <si>
    <t>Сафронова</t>
  </si>
  <si>
    <t>Вероника</t>
  </si>
  <si>
    <t>Денисовна</t>
  </si>
  <si>
    <t>Науменя</t>
  </si>
  <si>
    <t>Станиславович</t>
  </si>
  <si>
    <t>Марченко</t>
  </si>
  <si>
    <t>Денис</t>
  </si>
  <si>
    <t>Сычугов</t>
  </si>
  <si>
    <t>Сергей</t>
  </si>
  <si>
    <t>Николаев</t>
  </si>
  <si>
    <t>Глеб</t>
  </si>
  <si>
    <t>Петрович</t>
  </si>
  <si>
    <t>Якунина</t>
  </si>
  <si>
    <t>Елена</t>
  </si>
  <si>
    <t>Владимировна</t>
  </si>
  <si>
    <t>Слёзкин</t>
  </si>
  <si>
    <t>Павел</t>
  </si>
  <si>
    <t>Павлюченко</t>
  </si>
  <si>
    <t>Миллерс</t>
  </si>
  <si>
    <t>Алиса</t>
  </si>
  <si>
    <t>Усванов</t>
  </si>
  <si>
    <t>Владимир</t>
  </si>
  <si>
    <t>Анатольевич</t>
  </si>
  <si>
    <t>Гаджиев</t>
  </si>
  <si>
    <t>Даниил</t>
  </si>
  <si>
    <t>Мозжухина</t>
  </si>
  <si>
    <t>Матросова</t>
  </si>
  <si>
    <t>Попова</t>
  </si>
  <si>
    <t>Ульяна</t>
  </si>
  <si>
    <t>Приданин</t>
  </si>
  <si>
    <t>Иванов</t>
  </si>
  <si>
    <t>Романович</t>
  </si>
  <si>
    <t>Бидлингмаер</t>
  </si>
  <si>
    <t>Артуровна</t>
  </si>
  <si>
    <t>Каныбекова</t>
  </si>
  <si>
    <t>Асия</t>
  </si>
  <si>
    <t>Дамировна</t>
  </si>
  <si>
    <t>Хабибулина</t>
  </si>
  <si>
    <t>Инна</t>
  </si>
  <si>
    <t>Анатольевна</t>
  </si>
  <si>
    <t>Гришина</t>
  </si>
  <si>
    <t>Гуськова</t>
  </si>
  <si>
    <t>Куликова</t>
  </si>
  <si>
    <t>Алксандровна</t>
  </si>
  <si>
    <t>Егорова</t>
  </si>
  <si>
    <t>Яна</t>
  </si>
  <si>
    <t>Константиновна</t>
  </si>
  <si>
    <t>Морозова</t>
  </si>
  <si>
    <t>Рыженко</t>
  </si>
  <si>
    <t>Костылева</t>
  </si>
  <si>
    <t>Николаевна</t>
  </si>
  <si>
    <t>Фесенко</t>
  </si>
  <si>
    <t>Серафима</t>
  </si>
  <si>
    <t>Светашов</t>
  </si>
  <si>
    <t>Артём</t>
  </si>
  <si>
    <t>Лаукерт</t>
  </si>
  <si>
    <t>Яковлевна</t>
  </si>
  <si>
    <t>Журов</t>
  </si>
  <si>
    <t>Егор</t>
  </si>
  <si>
    <t>Черничкина</t>
  </si>
  <si>
    <t>Гюлумян</t>
  </si>
  <si>
    <t>Григорий</t>
  </si>
  <si>
    <t>Артурович</t>
  </si>
  <si>
    <t>Шугаева</t>
  </si>
  <si>
    <t>Валерьевна</t>
  </si>
  <si>
    <t>Вершкова</t>
  </si>
  <si>
    <t>Гребенщиков</t>
  </si>
  <si>
    <t>Михаил</t>
  </si>
  <si>
    <t>Гребенщикова</t>
  </si>
  <si>
    <t>Даяна</t>
  </si>
  <si>
    <t>Астапенко</t>
  </si>
  <si>
    <t>Георгий</t>
  </si>
  <si>
    <t>Андреевич</t>
  </si>
  <si>
    <t>Агацарская</t>
  </si>
  <si>
    <t>Мадина</t>
  </si>
  <si>
    <t>Казибековна</t>
  </si>
  <si>
    <t>Жидких</t>
  </si>
  <si>
    <t>Глущенко</t>
  </si>
  <si>
    <t>Дашкивский</t>
  </si>
  <si>
    <t>Данил</t>
  </si>
  <si>
    <t>Гучек</t>
  </si>
  <si>
    <t>Юрьевна</t>
  </si>
  <si>
    <t>Р-07-64</t>
  </si>
  <si>
    <t>Р-07-65</t>
  </si>
  <si>
    <t>Р-07-66</t>
  </si>
  <si>
    <t>Задворная</t>
  </si>
  <si>
    <t>Зеленин</t>
  </si>
  <si>
    <t>Макисмович</t>
  </si>
  <si>
    <t>Кривец</t>
  </si>
  <si>
    <t>Сайфулина</t>
  </si>
  <si>
    <t>Софья</t>
  </si>
  <si>
    <t>Р-07-67</t>
  </si>
  <si>
    <t>Макарова</t>
  </si>
  <si>
    <t>Вишняк</t>
  </si>
  <si>
    <t>Любимова</t>
  </si>
  <si>
    <t>Ангелина</t>
  </si>
  <si>
    <t>Сныткина</t>
  </si>
  <si>
    <t>Юшина</t>
  </si>
  <si>
    <t>Эмилия</t>
  </si>
  <si>
    <t>Гайдаленок</t>
  </si>
  <si>
    <t>Алексей</t>
  </si>
  <si>
    <t>Тунковский</t>
  </si>
  <si>
    <t>Тимофеева</t>
  </si>
  <si>
    <t>Александра</t>
  </si>
  <si>
    <t>Попов</t>
  </si>
  <si>
    <t>Миночкина</t>
  </si>
  <si>
    <t>Михайловна</t>
  </si>
  <si>
    <t>Окорокова</t>
  </si>
  <si>
    <t>Мазур</t>
  </si>
  <si>
    <t>Кирилл</t>
  </si>
  <si>
    <t>Гончарова</t>
  </si>
  <si>
    <t>Ковалёва</t>
  </si>
  <si>
    <t>Лысенко</t>
  </si>
  <si>
    <t>Алена</t>
  </si>
  <si>
    <t>Полякова</t>
  </si>
  <si>
    <t>Эдиковна</t>
  </si>
  <si>
    <t>МАОУ СОШ № 28</t>
  </si>
  <si>
    <t>Куканов</t>
  </si>
  <si>
    <t>Иванович</t>
  </si>
  <si>
    <t>Каика</t>
  </si>
  <si>
    <t>Ближевская</t>
  </si>
  <si>
    <t>Лана</t>
  </si>
  <si>
    <t>Джафарова</t>
  </si>
  <si>
    <t>Амина</t>
  </si>
  <si>
    <t>Афгановна</t>
  </si>
  <si>
    <t>Жинко</t>
  </si>
  <si>
    <t>Арсений</t>
  </si>
  <si>
    <t>Соколенко</t>
  </si>
  <si>
    <t>Брынза</t>
  </si>
  <si>
    <t>Дмитриевна</t>
  </si>
  <si>
    <t>Савиных</t>
  </si>
  <si>
    <t>Грязнова</t>
  </si>
  <si>
    <t>Чопурян</t>
  </si>
  <si>
    <t>Вараздатовна</t>
  </si>
  <si>
    <t>Миронова</t>
  </si>
  <si>
    <t>Созонтов</t>
  </si>
  <si>
    <t>Такторов</t>
  </si>
  <si>
    <t>Евгений</t>
  </si>
  <si>
    <t>Олегович</t>
  </si>
  <si>
    <t>Кольцов</t>
  </si>
  <si>
    <t>Данила</t>
  </si>
  <si>
    <t>Ланцева</t>
  </si>
  <si>
    <t>Синотов</t>
  </si>
  <si>
    <t>Васильевич</t>
  </si>
  <si>
    <t>Березанская</t>
  </si>
  <si>
    <t>Эвелина</t>
  </si>
  <si>
    <t>Ярославовна</t>
  </si>
  <si>
    <t>Черкасова</t>
  </si>
  <si>
    <t>Максимчук</t>
  </si>
  <si>
    <t>Лебедев</t>
  </si>
  <si>
    <t>Федор</t>
  </si>
  <si>
    <t>Бабакехян</t>
  </si>
  <si>
    <t>Левович</t>
  </si>
  <si>
    <t>Замараев</t>
  </si>
  <si>
    <t>Леонид</t>
  </si>
  <si>
    <t>Р-10-32</t>
  </si>
  <si>
    <t>Р-10-33</t>
  </si>
  <si>
    <t>Р-10-34</t>
  </si>
  <si>
    <t>Р-10-35</t>
  </si>
  <si>
    <t>Р-10-36</t>
  </si>
  <si>
    <t>Р-10-37</t>
  </si>
  <si>
    <t>Р-10-38</t>
  </si>
  <si>
    <t>Алексеевич</t>
  </si>
  <si>
    <t>Берёза</t>
  </si>
  <si>
    <t xml:space="preserve"> Витальевна</t>
  </si>
  <si>
    <t>Иванова</t>
  </si>
  <si>
    <t>Буров</t>
  </si>
  <si>
    <t>Владислав</t>
  </si>
  <si>
    <t>Курочкина</t>
  </si>
  <si>
    <t>Андронова</t>
  </si>
  <si>
    <t>Фадеев</t>
  </si>
  <si>
    <t>Золотухин</t>
  </si>
  <si>
    <t>Мязин</t>
  </si>
  <si>
    <t>Вячеслав</t>
  </si>
  <si>
    <t>Вишневская</t>
  </si>
  <si>
    <t>Подгорный</t>
  </si>
  <si>
    <t>Кузнецов</t>
  </si>
  <si>
    <t>Хворов</t>
  </si>
  <si>
    <t>Р-10-39</t>
  </si>
  <si>
    <t>Р-10-40</t>
  </si>
  <si>
    <t>Р-10-41</t>
  </si>
  <si>
    <t>Неженцева</t>
  </si>
  <si>
    <t>Николаева</t>
  </si>
  <si>
    <t>Романовна</t>
  </si>
  <si>
    <t>Счастный</t>
  </si>
  <si>
    <t>Валерий</t>
  </si>
  <si>
    <t>Куц</t>
  </si>
  <si>
    <t>Войтюк</t>
  </si>
  <si>
    <t>Сорокина</t>
  </si>
  <si>
    <t xml:space="preserve">Дарья </t>
  </si>
  <si>
    <t>Шелудякова</t>
  </si>
  <si>
    <t>Евгения</t>
  </si>
  <si>
    <t>Биркина</t>
  </si>
  <si>
    <t>Самарская</t>
  </si>
  <si>
    <t>Негара</t>
  </si>
  <si>
    <t>Волосатов</t>
  </si>
  <si>
    <t>Шепталина</t>
  </si>
  <si>
    <t>Цветков</t>
  </si>
  <si>
    <t>Шмыгалев</t>
  </si>
  <si>
    <t>Савельева</t>
  </si>
  <si>
    <t>Андросюк</t>
  </si>
  <si>
    <t>Любовь</t>
  </si>
  <si>
    <t>Батова</t>
  </si>
  <si>
    <t>Изотов</t>
  </si>
  <si>
    <t>Константинович</t>
  </si>
  <si>
    <t>Анфиса</t>
  </si>
  <si>
    <t>Семёновна</t>
  </si>
  <si>
    <t>Серова</t>
  </si>
  <si>
    <t>Степанова</t>
  </si>
  <si>
    <t>Стрелова</t>
  </si>
  <si>
    <t>Альбина</t>
  </si>
  <si>
    <t>Безе</t>
  </si>
  <si>
    <t>Карягин</t>
  </si>
  <si>
    <t>Краснова</t>
  </si>
  <si>
    <t>Лопаева</t>
  </si>
  <si>
    <t>Лукашевич</t>
  </si>
  <si>
    <t>Марков</t>
  </si>
  <si>
    <t>Прудникова</t>
  </si>
  <si>
    <t>Труфанова</t>
  </si>
  <si>
    <t>Фокина</t>
  </si>
  <si>
    <t>Глухарев</t>
  </si>
  <si>
    <t>Дегтярев</t>
  </si>
  <si>
    <t>Ильич</t>
  </si>
  <si>
    <t>Краева</t>
  </si>
  <si>
    <t>Матвеева</t>
  </si>
  <si>
    <t>Олеговна</t>
  </si>
  <si>
    <t>Рассадкина</t>
  </si>
  <si>
    <t>Николь</t>
  </si>
  <si>
    <t>Федякина</t>
  </si>
  <si>
    <t>Чашечников</t>
  </si>
  <si>
    <t>Червяков</t>
  </si>
  <si>
    <t>Черноткач</t>
  </si>
  <si>
    <t>Алабин</t>
  </si>
  <si>
    <t>Антипова</t>
  </si>
  <si>
    <t>Богданов</t>
  </si>
  <si>
    <t>Дулуб</t>
  </si>
  <si>
    <t>Дюсюмбаев</t>
  </si>
  <si>
    <t>Калугина</t>
  </si>
  <si>
    <t>дарья</t>
  </si>
  <si>
    <t>Кравцов</t>
  </si>
  <si>
    <t>Лейман</t>
  </si>
  <si>
    <t>Илья</t>
  </si>
  <si>
    <t>Малевинская</t>
  </si>
  <si>
    <t>Альбертовна</t>
  </si>
  <si>
    <t>Сизов</t>
  </si>
  <si>
    <t>Тарасова</t>
  </si>
  <si>
    <t>Чапскис</t>
  </si>
  <si>
    <t>Черемисова</t>
  </si>
  <si>
    <t>Марина</t>
  </si>
  <si>
    <t>Чернов</t>
  </si>
  <si>
    <t>Шелуханова</t>
  </si>
  <si>
    <t>Андреев</t>
  </si>
  <si>
    <t>Денисевич</t>
  </si>
  <si>
    <t>Зеленая</t>
  </si>
  <si>
    <t>Арина</t>
  </si>
  <si>
    <t>Костин</t>
  </si>
  <si>
    <t>Смалийчук</t>
  </si>
  <si>
    <t>Цветкова</t>
  </si>
  <si>
    <t>Сергевна</t>
  </si>
  <si>
    <t>Гончаров</t>
  </si>
  <si>
    <t xml:space="preserve">Грошев </t>
  </si>
  <si>
    <t>Игубнова</t>
  </si>
  <si>
    <t xml:space="preserve">Алпатов </t>
  </si>
  <si>
    <t>Е</t>
  </si>
  <si>
    <t>Атьман</t>
  </si>
  <si>
    <t xml:space="preserve">Ядвига </t>
  </si>
  <si>
    <t>Чеславовна</t>
  </si>
  <si>
    <t>Алпатова</t>
  </si>
  <si>
    <t>Алёна</t>
  </si>
  <si>
    <t>Гузев</t>
  </si>
  <si>
    <t>Руслан</t>
  </si>
  <si>
    <t>Золина</t>
  </si>
  <si>
    <t>Варвара</t>
  </si>
  <si>
    <t>Максимовна</t>
  </si>
  <si>
    <t>Камнев</t>
  </si>
  <si>
    <t>Комбарова</t>
  </si>
  <si>
    <t>Юлиана</t>
  </si>
  <si>
    <t>Мизгирёва</t>
  </si>
  <si>
    <t xml:space="preserve">Назарова </t>
  </si>
  <si>
    <t>Григорьевна</t>
  </si>
  <si>
    <t>Никифоров</t>
  </si>
  <si>
    <t>Перепёлкин</t>
  </si>
  <si>
    <t>Пирогова</t>
  </si>
  <si>
    <t>Сбоева</t>
  </si>
  <si>
    <t>Полина</t>
  </si>
  <si>
    <t>Аляутдинова</t>
  </si>
  <si>
    <t>Васильева</t>
  </si>
  <si>
    <t>Вера</t>
  </si>
  <si>
    <t>Василенко</t>
  </si>
  <si>
    <t xml:space="preserve">Вознесенский </t>
  </si>
  <si>
    <t xml:space="preserve">Волович </t>
  </si>
  <si>
    <t>Медёшкина</t>
  </si>
  <si>
    <t>Насекайло</t>
  </si>
  <si>
    <t>Кириилл</t>
  </si>
  <si>
    <t>Недвижаева</t>
  </si>
  <si>
    <t>Таисия</t>
  </si>
  <si>
    <t>Разина</t>
  </si>
  <si>
    <t>Рогачёва</t>
  </si>
  <si>
    <t>Сарикисян</t>
  </si>
  <si>
    <t>Адрианна</t>
  </si>
  <si>
    <t>Георгиевна</t>
  </si>
  <si>
    <t>Серегина</t>
  </si>
  <si>
    <t>Трещёва</t>
  </si>
  <si>
    <t>Светлана</t>
  </si>
  <si>
    <t xml:space="preserve">Ходорович </t>
  </si>
  <si>
    <t>Акобян</t>
  </si>
  <si>
    <t>Арам</t>
  </si>
  <si>
    <t>Аветикович</t>
  </si>
  <si>
    <t>Вагабова</t>
  </si>
  <si>
    <t xml:space="preserve">Анашкина </t>
  </si>
  <si>
    <t>Анисимов</t>
  </si>
  <si>
    <t>Эрик</t>
  </si>
  <si>
    <t>Барсукова</t>
  </si>
  <si>
    <t>Бернас</t>
  </si>
  <si>
    <t>Василевская</t>
  </si>
  <si>
    <t>Журова</t>
  </si>
  <si>
    <t>Лилия</t>
  </si>
  <si>
    <t>Исаева</t>
  </si>
  <si>
    <t xml:space="preserve">Наумов </t>
  </si>
  <si>
    <t>Рукавишникова</t>
  </si>
  <si>
    <t>Эллада</t>
  </si>
  <si>
    <t>Семёнова</t>
  </si>
  <si>
    <t>Сорогин</t>
  </si>
  <si>
    <t>Стрелов</t>
  </si>
  <si>
    <t>Чеботарёва</t>
  </si>
  <si>
    <t>Василиса</t>
  </si>
  <si>
    <t>Смирнов</t>
  </si>
  <si>
    <t>Ходаковская</t>
  </si>
  <si>
    <t>Ирэна</t>
  </si>
  <si>
    <t>Антоновна</t>
  </si>
  <si>
    <t>Койрах</t>
  </si>
  <si>
    <t>Элина</t>
  </si>
  <si>
    <t>Авилова</t>
  </si>
  <si>
    <t>Рената</t>
  </si>
  <si>
    <t>Банькова</t>
  </si>
  <si>
    <t>Эркинова</t>
  </si>
  <si>
    <t>Горбунцов</t>
  </si>
  <si>
    <t>Николаевич</t>
  </si>
  <si>
    <t>Горгуленко</t>
  </si>
  <si>
    <t>Захар</t>
  </si>
  <si>
    <t>Даринская</t>
  </si>
  <si>
    <t>Петровна</t>
  </si>
  <si>
    <t>Ефименко</t>
  </si>
  <si>
    <t>Журавлева</t>
  </si>
  <si>
    <t>Касимова</t>
  </si>
  <si>
    <t>Климанова</t>
  </si>
  <si>
    <t>Кожин</t>
  </si>
  <si>
    <t>Михеева</t>
  </si>
  <si>
    <t>Кирилловна</t>
  </si>
  <si>
    <t>Новиков</t>
  </si>
  <si>
    <t>Скрипачева</t>
  </si>
  <si>
    <t>Романов</t>
  </si>
  <si>
    <t>Тимофей</t>
  </si>
  <si>
    <t>Шнайдер</t>
  </si>
  <si>
    <t>Колчина</t>
  </si>
  <si>
    <t>Пронина</t>
  </si>
  <si>
    <t>Рингите</t>
  </si>
  <si>
    <t>Витасовна</t>
  </si>
  <si>
    <t>Сулоева</t>
  </si>
  <si>
    <t>Ольга</t>
  </si>
  <si>
    <t>Ильинична</t>
  </si>
  <si>
    <t>Иванькович</t>
  </si>
  <si>
    <t>Людмила</t>
  </si>
  <si>
    <t>Председатель жюри  Иванькович Л.В.</t>
  </si>
  <si>
    <t>Вершкова Н.В., Сулоева О.И., Комарова Т.А., Пронина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</si>
</sst>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1" fillId="2" borderId="0" xfId="0" applyFont="1" applyFill="1"/>
    <xf numFmtId="0" fontId="8" fillId="0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10" fontId="8" fillId="0" borderId="7" xfId="0" applyNumberFormat="1" applyFont="1" applyFill="1" applyBorder="1" applyAlignment="1">
      <alignment horizontal="center" wrapText="1"/>
    </xf>
    <xf numFmtId="10" fontId="8" fillId="2" borderId="7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6" fillId="0" borderId="0" xfId="0" applyFont="1" applyFill="1"/>
    <xf numFmtId="0" fontId="13" fillId="2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587"/>
  <sheetViews>
    <sheetView tabSelected="1" topLeftCell="H1" zoomScale="70" zoomScaleNormal="70" zoomScaleSheetLayoutView="75" workbookViewId="0">
      <pane ySplit="6" topLeftCell="A274" activePane="bottomLeft" state="frozen"/>
      <selection pane="bottomLeft" activeCell="R279" sqref="R279"/>
    </sheetView>
  </sheetViews>
  <sheetFormatPr defaultColWidth="8.85546875" defaultRowHeight="15" x14ac:dyDescent="0.25"/>
  <cols>
    <col min="1" max="1" width="11.42578125" style="1" customWidth="1"/>
    <col min="2" max="12" width="6.140625" style="18" customWidth="1"/>
    <col min="13" max="13" width="15.7109375" style="18" customWidth="1"/>
    <col min="14" max="14" width="7.85546875" style="18" customWidth="1"/>
    <col min="15" max="15" width="13.7109375" customWidth="1"/>
    <col min="16" max="16" width="15.28515625" customWidth="1"/>
    <col min="17" max="17" width="25.28515625" style="2" customWidth="1"/>
    <col min="18" max="18" width="19.140625" style="2" customWidth="1"/>
    <col min="19" max="19" width="24.85546875" style="2" customWidth="1"/>
    <col min="20" max="20" width="30.28515625" style="3" customWidth="1"/>
    <col min="21" max="21" width="7.42578125" style="10" customWidth="1"/>
    <col min="22" max="22" width="9.42578125" style="10" customWidth="1"/>
    <col min="23" max="23" width="23.140625" style="2" customWidth="1"/>
    <col min="24" max="24" width="20.140625" style="2" customWidth="1"/>
    <col min="25" max="25" width="24.7109375" style="2" customWidth="1"/>
    <col min="26" max="29" width="8.85546875" style="19"/>
    <col min="30" max="49" width="4.5703125" style="19" customWidth="1"/>
    <col min="50" max="55" width="6.42578125" style="19" customWidth="1"/>
    <col min="56" max="163" width="8.85546875" style="19"/>
  </cols>
  <sheetData>
    <row r="1" spans="1:55" ht="18.75" x14ac:dyDescent="0.3">
      <c r="A1" s="20"/>
      <c r="B1" s="71">
        <v>0</v>
      </c>
      <c r="C1" s="71">
        <v>2</v>
      </c>
      <c r="D1" s="71"/>
      <c r="E1" s="71">
        <v>0</v>
      </c>
      <c r="F1" s="71">
        <v>5</v>
      </c>
      <c r="G1" s="71"/>
      <c r="H1" s="20"/>
      <c r="I1" s="20"/>
      <c r="J1" s="20"/>
      <c r="K1" s="20"/>
      <c r="L1" s="20"/>
      <c r="M1" s="20"/>
      <c r="N1" s="20"/>
      <c r="O1" s="13"/>
      <c r="P1" s="20" t="s">
        <v>0</v>
      </c>
      <c r="Q1" s="14"/>
      <c r="R1" s="14"/>
      <c r="S1" s="14"/>
      <c r="T1" s="71" t="s">
        <v>286</v>
      </c>
      <c r="U1" s="72" t="s">
        <v>287</v>
      </c>
      <c r="V1" s="72" t="s">
        <v>288</v>
      </c>
      <c r="W1" s="73"/>
      <c r="X1" s="73"/>
      <c r="Y1" s="74"/>
      <c r="Z1" s="75"/>
      <c r="AA1" s="75"/>
      <c r="AB1" s="75"/>
      <c r="AC1" s="76">
        <v>0</v>
      </c>
      <c r="AD1" s="76">
        <v>0.5</v>
      </c>
      <c r="AE1" s="76">
        <v>1</v>
      </c>
      <c r="AF1" s="76">
        <v>1.5</v>
      </c>
      <c r="AG1" s="76">
        <v>2</v>
      </c>
      <c r="AH1" s="76">
        <v>2.5</v>
      </c>
      <c r="AI1" s="76">
        <v>3</v>
      </c>
      <c r="AJ1" s="76">
        <v>3.5</v>
      </c>
      <c r="AK1" s="76">
        <v>4</v>
      </c>
      <c r="AL1" s="76">
        <v>4.5</v>
      </c>
      <c r="AM1" s="76">
        <v>5</v>
      </c>
      <c r="AN1" s="76">
        <v>5.5</v>
      </c>
      <c r="AO1" s="76">
        <v>6</v>
      </c>
      <c r="AP1" s="76">
        <v>6.5</v>
      </c>
      <c r="AQ1" s="76">
        <v>7</v>
      </c>
      <c r="AR1" s="76">
        <v>7.5</v>
      </c>
      <c r="AS1" s="76">
        <v>8</v>
      </c>
      <c r="AT1" s="76">
        <v>8.5</v>
      </c>
      <c r="AU1" s="76">
        <v>9</v>
      </c>
      <c r="AV1" s="76">
        <v>9.5</v>
      </c>
      <c r="AW1" s="76">
        <v>10</v>
      </c>
      <c r="AX1" s="76">
        <v>10.5</v>
      </c>
      <c r="AY1" s="76">
        <v>11</v>
      </c>
      <c r="AZ1" s="76">
        <v>11.5</v>
      </c>
      <c r="BA1" s="76">
        <v>12</v>
      </c>
      <c r="BB1" s="76">
        <v>12.5</v>
      </c>
      <c r="BC1" s="76">
        <v>13</v>
      </c>
    </row>
    <row r="2" spans="1:55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40" t="s">
        <v>285</v>
      </c>
      <c r="Q2" s="14"/>
      <c r="R2" s="14"/>
      <c r="S2" s="14"/>
      <c r="T2" s="20"/>
      <c r="U2" s="39"/>
      <c r="V2" s="39"/>
      <c r="W2" s="14"/>
      <c r="X2" s="14"/>
      <c r="Y2" s="14"/>
    </row>
    <row r="3" spans="1:55" ht="18.75" x14ac:dyDescent="0.3">
      <c r="A3" s="80" t="s">
        <v>305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14"/>
      <c r="S3" s="41"/>
      <c r="T3" s="34"/>
      <c r="U3" s="42"/>
      <c r="V3" s="42"/>
      <c r="W3" s="43"/>
      <c r="X3" s="14"/>
      <c r="Y3" s="14"/>
    </row>
    <row r="4" spans="1:55" ht="18.75" customHeight="1" x14ac:dyDescent="0.25">
      <c r="A4" s="91" t="s">
        <v>1</v>
      </c>
      <c r="B4" s="95" t="s">
        <v>4</v>
      </c>
      <c r="C4" s="104"/>
      <c r="D4" s="104"/>
      <c r="E4" s="104"/>
      <c r="F4" s="104"/>
      <c r="G4" s="104"/>
      <c r="H4" s="104"/>
      <c r="I4" s="104"/>
      <c r="J4" s="104"/>
      <c r="K4" s="105"/>
      <c r="L4" s="68"/>
      <c r="M4" s="91" t="s">
        <v>2</v>
      </c>
      <c r="N4" s="91" t="s">
        <v>3</v>
      </c>
      <c r="O4" s="82" t="s">
        <v>14</v>
      </c>
      <c r="P4" s="95" t="s">
        <v>16</v>
      </c>
      <c r="Q4" s="92" t="s">
        <v>8</v>
      </c>
      <c r="R4" s="98" t="s">
        <v>9</v>
      </c>
      <c r="S4" s="92" t="s">
        <v>10</v>
      </c>
      <c r="T4" s="85" t="s">
        <v>6</v>
      </c>
      <c r="U4" s="85" t="s">
        <v>5</v>
      </c>
      <c r="V4" s="101" t="s">
        <v>7</v>
      </c>
      <c r="W4" s="88" t="s">
        <v>11</v>
      </c>
      <c r="X4" s="88" t="s">
        <v>12</v>
      </c>
      <c r="Y4" s="88" t="s">
        <v>13</v>
      </c>
    </row>
    <row r="5" spans="1:55" ht="15" customHeight="1" x14ac:dyDescent="0.25">
      <c r="A5" s="91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69"/>
      <c r="M5" s="91"/>
      <c r="N5" s="91"/>
      <c r="O5" s="83"/>
      <c r="P5" s="96"/>
      <c r="Q5" s="93"/>
      <c r="R5" s="99"/>
      <c r="S5" s="93"/>
      <c r="T5" s="86"/>
      <c r="U5" s="86"/>
      <c r="V5" s="102"/>
      <c r="W5" s="89"/>
      <c r="X5" s="89"/>
      <c r="Y5" s="89"/>
    </row>
    <row r="6" spans="1:55" ht="36" customHeight="1" x14ac:dyDescent="0.3">
      <c r="A6" s="91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67">
        <v>7</v>
      </c>
      <c r="I6" s="51">
        <v>8</v>
      </c>
      <c r="J6" s="51">
        <v>9</v>
      </c>
      <c r="K6" s="64">
        <v>10</v>
      </c>
      <c r="L6" s="67">
        <v>11</v>
      </c>
      <c r="M6" s="91"/>
      <c r="N6" s="91"/>
      <c r="O6" s="84"/>
      <c r="P6" s="97"/>
      <c r="Q6" s="94"/>
      <c r="R6" s="100"/>
      <c r="S6" s="94"/>
      <c r="T6" s="87"/>
      <c r="U6" s="87"/>
      <c r="V6" s="103"/>
      <c r="W6" s="90"/>
      <c r="X6" s="90"/>
      <c r="Y6" s="90"/>
    </row>
    <row r="7" spans="1:55" s="33" customFormat="1" ht="15.75" customHeight="1" x14ac:dyDescent="0.25">
      <c r="A7" s="54" t="s">
        <v>276</v>
      </c>
      <c r="B7" s="63">
        <v>2</v>
      </c>
      <c r="C7" s="63">
        <v>10</v>
      </c>
      <c r="D7" s="63">
        <v>2</v>
      </c>
      <c r="E7" s="63">
        <v>6</v>
      </c>
      <c r="F7" s="63">
        <v>4</v>
      </c>
      <c r="G7" s="63">
        <v>2</v>
      </c>
      <c r="H7" s="63">
        <v>5</v>
      </c>
      <c r="I7" s="63">
        <v>5</v>
      </c>
      <c r="J7" s="63">
        <v>4</v>
      </c>
      <c r="K7" s="63">
        <v>4</v>
      </c>
      <c r="L7" s="77">
        <v>2</v>
      </c>
      <c r="M7" s="56">
        <v>46</v>
      </c>
      <c r="N7" s="44">
        <v>1</v>
      </c>
      <c r="O7" s="62">
        <v>0.95830000000000004</v>
      </c>
      <c r="P7" s="45" t="s">
        <v>286</v>
      </c>
      <c r="Q7" s="46" t="s">
        <v>783</v>
      </c>
      <c r="R7" s="47" t="s">
        <v>364</v>
      </c>
      <c r="S7" s="46" t="s">
        <v>568</v>
      </c>
      <c r="T7" s="48" t="s">
        <v>555</v>
      </c>
      <c r="U7" s="48">
        <v>4</v>
      </c>
      <c r="V7" s="49" t="s">
        <v>313</v>
      </c>
      <c r="W7" s="50" t="s">
        <v>774</v>
      </c>
      <c r="X7" s="50" t="s">
        <v>452</v>
      </c>
      <c r="Y7" s="50" t="s">
        <v>390</v>
      </c>
    </row>
    <row r="8" spans="1:55" s="33" customFormat="1" ht="15.75" customHeight="1" x14ac:dyDescent="0.25">
      <c r="A8" s="54" t="s">
        <v>56</v>
      </c>
      <c r="B8" s="63">
        <v>2</v>
      </c>
      <c r="C8" s="63">
        <v>10</v>
      </c>
      <c r="D8" s="63">
        <v>2</v>
      </c>
      <c r="E8" s="63">
        <v>6</v>
      </c>
      <c r="F8" s="63">
        <v>4</v>
      </c>
      <c r="G8" s="63">
        <v>2</v>
      </c>
      <c r="H8" s="63">
        <v>5</v>
      </c>
      <c r="I8" s="63">
        <v>5</v>
      </c>
      <c r="J8" s="63">
        <v>2</v>
      </c>
      <c r="K8" s="63">
        <v>6</v>
      </c>
      <c r="L8" s="77">
        <v>2</v>
      </c>
      <c r="M8" s="56">
        <v>46</v>
      </c>
      <c r="N8" s="44">
        <v>1</v>
      </c>
      <c r="O8" s="62">
        <v>0.95830000000000004</v>
      </c>
      <c r="P8" s="45" t="s">
        <v>287</v>
      </c>
      <c r="Q8" s="46" t="s">
        <v>760</v>
      </c>
      <c r="R8" s="47" t="s">
        <v>352</v>
      </c>
      <c r="S8" s="46" t="s">
        <v>309</v>
      </c>
      <c r="T8" s="48" t="s">
        <v>555</v>
      </c>
      <c r="U8" s="48">
        <v>4</v>
      </c>
      <c r="V8" s="49" t="s">
        <v>292</v>
      </c>
      <c r="W8" s="50" t="s">
        <v>747</v>
      </c>
      <c r="X8" s="50" t="s">
        <v>340</v>
      </c>
      <c r="Y8" s="50" t="s">
        <v>350</v>
      </c>
    </row>
    <row r="9" spans="1:55" s="33" customFormat="1" ht="15.75" customHeight="1" x14ac:dyDescent="0.25">
      <c r="A9" s="54" t="s">
        <v>54</v>
      </c>
      <c r="B9" s="63">
        <v>2</v>
      </c>
      <c r="C9" s="63">
        <v>10</v>
      </c>
      <c r="D9" s="63">
        <v>2</v>
      </c>
      <c r="E9" s="63">
        <v>6</v>
      </c>
      <c r="F9" s="63">
        <v>4</v>
      </c>
      <c r="G9" s="63">
        <v>2</v>
      </c>
      <c r="H9" s="63">
        <v>2</v>
      </c>
      <c r="I9" s="63">
        <v>5</v>
      </c>
      <c r="J9" s="63">
        <v>3</v>
      </c>
      <c r="K9" s="63">
        <v>6</v>
      </c>
      <c r="L9" s="77">
        <v>2</v>
      </c>
      <c r="M9" s="56">
        <v>44</v>
      </c>
      <c r="N9" s="44">
        <v>2</v>
      </c>
      <c r="O9" s="62">
        <v>0.91669999999999996</v>
      </c>
      <c r="P9" s="45" t="s">
        <v>287</v>
      </c>
      <c r="Q9" s="46" t="s">
        <v>757</v>
      </c>
      <c r="R9" s="47" t="s">
        <v>539</v>
      </c>
      <c r="S9" s="46" t="s">
        <v>436</v>
      </c>
      <c r="T9" s="48" t="s">
        <v>555</v>
      </c>
      <c r="U9" s="48">
        <v>4</v>
      </c>
      <c r="V9" s="49" t="s">
        <v>292</v>
      </c>
      <c r="W9" s="50" t="s">
        <v>747</v>
      </c>
      <c r="X9" s="50" t="s">
        <v>340</v>
      </c>
      <c r="Y9" s="50" t="s">
        <v>350</v>
      </c>
    </row>
    <row r="10" spans="1:55" s="33" customFormat="1" ht="15.75" customHeight="1" x14ac:dyDescent="0.25">
      <c r="A10" s="54" t="s">
        <v>59</v>
      </c>
      <c r="B10" s="63">
        <v>2</v>
      </c>
      <c r="C10" s="63">
        <v>10</v>
      </c>
      <c r="D10" s="63">
        <v>2</v>
      </c>
      <c r="E10" s="63">
        <v>5</v>
      </c>
      <c r="F10" s="63">
        <v>4</v>
      </c>
      <c r="G10" s="63">
        <v>0</v>
      </c>
      <c r="H10" s="63">
        <v>5</v>
      </c>
      <c r="I10" s="63">
        <v>5</v>
      </c>
      <c r="J10" s="63">
        <v>3</v>
      </c>
      <c r="K10" s="63">
        <v>6</v>
      </c>
      <c r="L10" s="77">
        <v>2</v>
      </c>
      <c r="M10" s="56">
        <v>44</v>
      </c>
      <c r="N10" s="44">
        <v>2</v>
      </c>
      <c r="O10" s="62">
        <v>0.91669999999999996</v>
      </c>
      <c r="P10" s="45" t="s">
        <v>287</v>
      </c>
      <c r="Q10" s="46" t="s">
        <v>763</v>
      </c>
      <c r="R10" s="47" t="s">
        <v>764</v>
      </c>
      <c r="S10" s="46" t="s">
        <v>568</v>
      </c>
      <c r="T10" s="48" t="s">
        <v>555</v>
      </c>
      <c r="U10" s="48">
        <v>4</v>
      </c>
      <c r="V10" s="49" t="s">
        <v>292</v>
      </c>
      <c r="W10" s="50" t="s">
        <v>747</v>
      </c>
      <c r="X10" s="50" t="s">
        <v>340</v>
      </c>
      <c r="Y10" s="50" t="s">
        <v>350</v>
      </c>
    </row>
    <row r="11" spans="1:55" s="33" customFormat="1" ht="15.75" customHeight="1" x14ac:dyDescent="0.25">
      <c r="A11" s="54" t="s">
        <v>31</v>
      </c>
      <c r="B11" s="63">
        <v>2</v>
      </c>
      <c r="C11" s="63">
        <v>9</v>
      </c>
      <c r="D11" s="63">
        <v>2</v>
      </c>
      <c r="E11" s="63">
        <v>6</v>
      </c>
      <c r="F11" s="63">
        <v>4</v>
      </c>
      <c r="G11" s="63">
        <v>2</v>
      </c>
      <c r="H11" s="63">
        <v>5</v>
      </c>
      <c r="I11" s="63">
        <v>5</v>
      </c>
      <c r="J11" s="63">
        <v>0</v>
      </c>
      <c r="K11" s="63">
        <v>6</v>
      </c>
      <c r="L11" s="77">
        <v>2</v>
      </c>
      <c r="M11" s="56">
        <v>43</v>
      </c>
      <c r="N11" s="44">
        <v>3</v>
      </c>
      <c r="O11" s="62">
        <v>0.89580000000000004</v>
      </c>
      <c r="P11" s="45" t="s">
        <v>287</v>
      </c>
      <c r="Q11" s="46" t="s">
        <v>724</v>
      </c>
      <c r="R11" s="47" t="s">
        <v>308</v>
      </c>
      <c r="S11" s="46" t="s">
        <v>622</v>
      </c>
      <c r="T11" s="48" t="s">
        <v>555</v>
      </c>
      <c r="U11" s="48">
        <v>4</v>
      </c>
      <c r="V11" s="49" t="s">
        <v>317</v>
      </c>
      <c r="W11" s="50" t="s">
        <v>725</v>
      </c>
      <c r="X11" s="50" t="s">
        <v>726</v>
      </c>
      <c r="Y11" s="50" t="s">
        <v>329</v>
      </c>
    </row>
    <row r="12" spans="1:55" s="33" customFormat="1" ht="15.75" customHeight="1" x14ac:dyDescent="0.25">
      <c r="A12" s="54" t="s">
        <v>49</v>
      </c>
      <c r="B12" s="63">
        <v>2</v>
      </c>
      <c r="C12" s="63">
        <v>9</v>
      </c>
      <c r="D12" s="63">
        <v>2</v>
      </c>
      <c r="E12" s="63">
        <v>4</v>
      </c>
      <c r="F12" s="63">
        <v>4</v>
      </c>
      <c r="G12" s="63">
        <v>2</v>
      </c>
      <c r="H12" s="63">
        <v>5</v>
      </c>
      <c r="I12" s="63">
        <v>5</v>
      </c>
      <c r="J12" s="63">
        <v>2</v>
      </c>
      <c r="K12" s="63">
        <v>6</v>
      </c>
      <c r="L12" s="77">
        <v>2</v>
      </c>
      <c r="M12" s="56">
        <v>43</v>
      </c>
      <c r="N12" s="44">
        <v>3</v>
      </c>
      <c r="O12" s="62">
        <v>0.89580000000000004</v>
      </c>
      <c r="P12" s="45" t="s">
        <v>287</v>
      </c>
      <c r="Q12" s="46" t="s">
        <v>752</v>
      </c>
      <c r="R12" s="47" t="s">
        <v>399</v>
      </c>
      <c r="S12" s="46" t="s">
        <v>390</v>
      </c>
      <c r="T12" s="48" t="s">
        <v>555</v>
      </c>
      <c r="U12" s="48">
        <v>4</v>
      </c>
      <c r="V12" s="49" t="s">
        <v>292</v>
      </c>
      <c r="W12" s="50" t="s">
        <v>747</v>
      </c>
      <c r="X12" s="50" t="s">
        <v>340</v>
      </c>
      <c r="Y12" s="50" t="s">
        <v>350</v>
      </c>
    </row>
    <row r="13" spans="1:55" s="33" customFormat="1" ht="15.75" customHeight="1" x14ac:dyDescent="0.25">
      <c r="A13" s="54" t="s">
        <v>280</v>
      </c>
      <c r="B13" s="63">
        <v>2</v>
      </c>
      <c r="C13" s="63">
        <v>10</v>
      </c>
      <c r="D13" s="63">
        <v>2</v>
      </c>
      <c r="E13" s="63">
        <v>6</v>
      </c>
      <c r="F13" s="63">
        <v>4</v>
      </c>
      <c r="G13" s="63">
        <v>2</v>
      </c>
      <c r="H13" s="63">
        <v>5</v>
      </c>
      <c r="I13" s="63">
        <v>5</v>
      </c>
      <c r="J13" s="63">
        <v>3</v>
      </c>
      <c r="K13" s="63">
        <v>4</v>
      </c>
      <c r="L13" s="77">
        <v>0</v>
      </c>
      <c r="M13" s="56">
        <v>43</v>
      </c>
      <c r="N13" s="44">
        <v>3</v>
      </c>
      <c r="O13" s="62">
        <v>0.89580000000000004</v>
      </c>
      <c r="P13" s="45" t="s">
        <v>287</v>
      </c>
      <c r="Q13" s="46" t="s">
        <v>788</v>
      </c>
      <c r="R13" s="47" t="s">
        <v>385</v>
      </c>
      <c r="S13" s="46" t="s">
        <v>601</v>
      </c>
      <c r="T13" s="48" t="s">
        <v>555</v>
      </c>
      <c r="U13" s="48">
        <v>4</v>
      </c>
      <c r="V13" s="49" t="s">
        <v>313</v>
      </c>
      <c r="W13" s="50" t="s">
        <v>774</v>
      </c>
      <c r="X13" s="50" t="s">
        <v>452</v>
      </c>
      <c r="Y13" s="50" t="s">
        <v>390</v>
      </c>
    </row>
    <row r="14" spans="1:55" s="33" customFormat="1" ht="15.75" customHeight="1" x14ac:dyDescent="0.25">
      <c r="A14" s="54" t="s">
        <v>275</v>
      </c>
      <c r="B14" s="63">
        <v>2</v>
      </c>
      <c r="C14" s="63">
        <v>10</v>
      </c>
      <c r="D14" s="63">
        <v>2</v>
      </c>
      <c r="E14" s="63">
        <v>4</v>
      </c>
      <c r="F14" s="63">
        <v>3</v>
      </c>
      <c r="G14" s="63">
        <v>2</v>
      </c>
      <c r="H14" s="63">
        <v>5</v>
      </c>
      <c r="I14" s="63">
        <v>5</v>
      </c>
      <c r="J14" s="63">
        <v>3</v>
      </c>
      <c r="K14" s="63">
        <v>6</v>
      </c>
      <c r="L14" s="77">
        <v>0</v>
      </c>
      <c r="M14" s="56">
        <v>42</v>
      </c>
      <c r="N14" s="44">
        <v>4</v>
      </c>
      <c r="O14" s="62">
        <v>0.875</v>
      </c>
      <c r="P14" s="45" t="s">
        <v>287</v>
      </c>
      <c r="Q14" s="46" t="s">
        <v>782</v>
      </c>
      <c r="R14" s="47" t="s">
        <v>315</v>
      </c>
      <c r="S14" s="46" t="s">
        <v>489</v>
      </c>
      <c r="T14" s="48" t="s">
        <v>555</v>
      </c>
      <c r="U14" s="48">
        <v>4</v>
      </c>
      <c r="V14" s="49" t="s">
        <v>313</v>
      </c>
      <c r="W14" s="50" t="s">
        <v>774</v>
      </c>
      <c r="X14" s="50" t="s">
        <v>452</v>
      </c>
      <c r="Y14" s="50" t="s">
        <v>390</v>
      </c>
    </row>
    <row r="15" spans="1:55" s="33" customFormat="1" ht="15.75" customHeight="1" x14ac:dyDescent="0.25">
      <c r="A15" s="54" t="s">
        <v>36</v>
      </c>
      <c r="B15" s="63">
        <v>2</v>
      </c>
      <c r="C15" s="63">
        <v>10</v>
      </c>
      <c r="D15" s="63">
        <v>2</v>
      </c>
      <c r="E15" s="63">
        <v>6</v>
      </c>
      <c r="F15" s="63">
        <v>4</v>
      </c>
      <c r="G15" s="63">
        <v>0</v>
      </c>
      <c r="H15" s="63">
        <v>5</v>
      </c>
      <c r="I15" s="63">
        <v>5</v>
      </c>
      <c r="J15" s="63">
        <v>0</v>
      </c>
      <c r="K15" s="63">
        <v>6</v>
      </c>
      <c r="L15" s="77">
        <v>2</v>
      </c>
      <c r="M15" s="56">
        <v>42</v>
      </c>
      <c r="N15" s="44">
        <v>4</v>
      </c>
      <c r="O15" s="62">
        <v>0.875</v>
      </c>
      <c r="P15" s="45" t="s">
        <v>287</v>
      </c>
      <c r="Q15" s="46" t="s">
        <v>730</v>
      </c>
      <c r="R15" s="47" t="s">
        <v>334</v>
      </c>
      <c r="S15" s="46" t="s">
        <v>350</v>
      </c>
      <c r="T15" s="48" t="s">
        <v>555</v>
      </c>
      <c r="U15" s="48">
        <v>4</v>
      </c>
      <c r="V15" s="49" t="s">
        <v>317</v>
      </c>
      <c r="W15" s="50" t="s">
        <v>725</v>
      </c>
      <c r="X15" s="50" t="s">
        <v>726</v>
      </c>
      <c r="Y15" s="50" t="s">
        <v>329</v>
      </c>
    </row>
    <row r="16" spans="1:55" s="33" customFormat="1" ht="15.75" customHeight="1" x14ac:dyDescent="0.25">
      <c r="A16" s="54" t="s">
        <v>17</v>
      </c>
      <c r="B16" s="63">
        <v>2</v>
      </c>
      <c r="C16" s="63">
        <v>9</v>
      </c>
      <c r="D16" s="63">
        <v>2</v>
      </c>
      <c r="E16" s="63">
        <v>6</v>
      </c>
      <c r="F16" s="63">
        <v>4</v>
      </c>
      <c r="G16" s="63">
        <v>0</v>
      </c>
      <c r="H16" s="63">
        <v>5</v>
      </c>
      <c r="I16" s="63">
        <v>5</v>
      </c>
      <c r="J16" s="63">
        <v>2</v>
      </c>
      <c r="K16" s="63">
        <v>6</v>
      </c>
      <c r="L16" s="77">
        <v>0</v>
      </c>
      <c r="M16" s="56">
        <v>41</v>
      </c>
      <c r="N16" s="44">
        <v>5</v>
      </c>
      <c r="O16" s="62">
        <v>0.85419999999999996</v>
      </c>
      <c r="P16" s="45" t="s">
        <v>287</v>
      </c>
      <c r="Q16" s="46" t="s">
        <v>699</v>
      </c>
      <c r="R16" s="47" t="s">
        <v>370</v>
      </c>
      <c r="S16" s="46" t="s">
        <v>511</v>
      </c>
      <c r="T16" s="48" t="s">
        <v>555</v>
      </c>
      <c r="U16" s="48">
        <v>4</v>
      </c>
      <c r="V16" s="49" t="s">
        <v>354</v>
      </c>
      <c r="W16" s="50" t="s">
        <v>700</v>
      </c>
      <c r="X16" s="50" t="s">
        <v>452</v>
      </c>
      <c r="Y16" s="50" t="s">
        <v>350</v>
      </c>
    </row>
    <row r="17" spans="1:25" s="33" customFormat="1" ht="15.75" customHeight="1" x14ac:dyDescent="0.25">
      <c r="A17" s="54" t="s">
        <v>26</v>
      </c>
      <c r="B17" s="63">
        <v>2</v>
      </c>
      <c r="C17" s="63">
        <v>10</v>
      </c>
      <c r="D17" s="63">
        <v>2</v>
      </c>
      <c r="E17" s="63">
        <v>6</v>
      </c>
      <c r="F17" s="63">
        <v>4</v>
      </c>
      <c r="G17" s="63">
        <v>0</v>
      </c>
      <c r="H17" s="63">
        <v>5</v>
      </c>
      <c r="I17" s="63">
        <v>5</v>
      </c>
      <c r="J17" s="63">
        <v>3</v>
      </c>
      <c r="K17" s="63">
        <v>4</v>
      </c>
      <c r="L17" s="77">
        <v>0</v>
      </c>
      <c r="M17" s="56">
        <v>41</v>
      </c>
      <c r="N17" s="44">
        <v>5</v>
      </c>
      <c r="O17" s="62">
        <v>0.85419999999999996</v>
      </c>
      <c r="P17" s="45" t="s">
        <v>287</v>
      </c>
      <c r="Q17" s="46" t="s">
        <v>717</v>
      </c>
      <c r="R17" s="47" t="s">
        <v>402</v>
      </c>
      <c r="S17" s="46" t="s">
        <v>718</v>
      </c>
      <c r="T17" s="48" t="s">
        <v>555</v>
      </c>
      <c r="U17" s="48">
        <v>4</v>
      </c>
      <c r="V17" s="49" t="s">
        <v>702</v>
      </c>
      <c r="W17" s="50" t="s">
        <v>703</v>
      </c>
      <c r="X17" s="50" t="s">
        <v>704</v>
      </c>
      <c r="Y17" s="50" t="s">
        <v>705</v>
      </c>
    </row>
    <row r="18" spans="1:25" s="33" customFormat="1" ht="15.75" customHeight="1" x14ac:dyDescent="0.25">
      <c r="A18" s="54" t="s">
        <v>269</v>
      </c>
      <c r="B18" s="63">
        <v>2</v>
      </c>
      <c r="C18" s="63">
        <v>10</v>
      </c>
      <c r="D18" s="63">
        <v>2</v>
      </c>
      <c r="E18" s="63">
        <v>4</v>
      </c>
      <c r="F18" s="63">
        <v>4</v>
      </c>
      <c r="G18" s="63">
        <v>2</v>
      </c>
      <c r="H18" s="63">
        <v>5</v>
      </c>
      <c r="I18" s="63">
        <v>5</v>
      </c>
      <c r="J18" s="63">
        <v>0</v>
      </c>
      <c r="K18" s="63">
        <v>6</v>
      </c>
      <c r="L18" s="77">
        <v>0</v>
      </c>
      <c r="M18" s="56">
        <v>40</v>
      </c>
      <c r="N18" s="44">
        <v>6</v>
      </c>
      <c r="O18" s="62">
        <v>0.83330000000000004</v>
      </c>
      <c r="P18" s="45" t="s">
        <v>287</v>
      </c>
      <c r="Q18" s="46" t="s">
        <v>771</v>
      </c>
      <c r="R18" s="47" t="s">
        <v>772</v>
      </c>
      <c r="S18" s="46" t="s">
        <v>326</v>
      </c>
      <c r="T18" s="48" t="s">
        <v>555</v>
      </c>
      <c r="U18" s="48">
        <v>4</v>
      </c>
      <c r="V18" s="49" t="s">
        <v>306</v>
      </c>
      <c r="W18" s="50" t="s">
        <v>766</v>
      </c>
      <c r="X18" s="50" t="s">
        <v>767</v>
      </c>
      <c r="Y18" s="50" t="s">
        <v>768</v>
      </c>
    </row>
    <row r="19" spans="1:25" s="33" customFormat="1" ht="15.75" customHeight="1" x14ac:dyDescent="0.25">
      <c r="A19" s="54" t="s">
        <v>273</v>
      </c>
      <c r="B19" s="63">
        <v>2</v>
      </c>
      <c r="C19" s="63">
        <v>9</v>
      </c>
      <c r="D19" s="63">
        <v>2</v>
      </c>
      <c r="E19" s="63">
        <v>5</v>
      </c>
      <c r="F19" s="63">
        <v>3</v>
      </c>
      <c r="G19" s="63">
        <v>0</v>
      </c>
      <c r="H19" s="63">
        <v>5</v>
      </c>
      <c r="I19" s="63">
        <v>5</v>
      </c>
      <c r="J19" s="63">
        <v>1</v>
      </c>
      <c r="K19" s="63">
        <v>6</v>
      </c>
      <c r="L19" s="77">
        <v>2</v>
      </c>
      <c r="M19" s="56">
        <v>40</v>
      </c>
      <c r="N19" s="44">
        <v>6</v>
      </c>
      <c r="O19" s="62">
        <v>0.83330000000000004</v>
      </c>
      <c r="P19" s="45" t="s">
        <v>287</v>
      </c>
      <c r="Q19" s="46" t="s">
        <v>779</v>
      </c>
      <c r="R19" s="47" t="s">
        <v>693</v>
      </c>
      <c r="S19" s="46" t="s">
        <v>780</v>
      </c>
      <c r="T19" s="48" t="s">
        <v>555</v>
      </c>
      <c r="U19" s="48">
        <v>4</v>
      </c>
      <c r="V19" s="49" t="s">
        <v>313</v>
      </c>
      <c r="W19" s="50" t="s">
        <v>774</v>
      </c>
      <c r="X19" s="50" t="s">
        <v>452</v>
      </c>
      <c r="Y19" s="50" t="s">
        <v>390</v>
      </c>
    </row>
    <row r="20" spans="1:25" s="33" customFormat="1" ht="15.75" customHeight="1" x14ac:dyDescent="0.25">
      <c r="A20" s="54" t="s">
        <v>22</v>
      </c>
      <c r="B20" s="63">
        <v>2</v>
      </c>
      <c r="C20" s="63">
        <v>9</v>
      </c>
      <c r="D20" s="63">
        <v>2</v>
      </c>
      <c r="E20" s="63">
        <v>5</v>
      </c>
      <c r="F20" s="63">
        <v>2</v>
      </c>
      <c r="G20" s="63">
        <v>2</v>
      </c>
      <c r="H20" s="63">
        <v>5</v>
      </c>
      <c r="I20" s="63">
        <v>5</v>
      </c>
      <c r="J20" s="63">
        <v>2</v>
      </c>
      <c r="K20" s="63">
        <v>6</v>
      </c>
      <c r="L20" s="77">
        <v>0</v>
      </c>
      <c r="M20" s="56">
        <v>40</v>
      </c>
      <c r="N20" s="44">
        <v>6</v>
      </c>
      <c r="O20" s="62">
        <v>0.83330000000000004</v>
      </c>
      <c r="P20" s="45" t="s">
        <v>287</v>
      </c>
      <c r="Q20" s="46" t="s">
        <v>710</v>
      </c>
      <c r="R20" s="47" t="s">
        <v>711</v>
      </c>
      <c r="S20" s="46" t="s">
        <v>712</v>
      </c>
      <c r="T20" s="48" t="s">
        <v>555</v>
      </c>
      <c r="U20" s="48">
        <v>4</v>
      </c>
      <c r="V20" s="49" t="s">
        <v>702</v>
      </c>
      <c r="W20" s="50" t="s">
        <v>703</v>
      </c>
      <c r="X20" s="50" t="s">
        <v>704</v>
      </c>
      <c r="Y20" s="50" t="s">
        <v>705</v>
      </c>
    </row>
    <row r="21" spans="1:25" s="33" customFormat="1" ht="15.75" customHeight="1" x14ac:dyDescent="0.25">
      <c r="A21" s="54" t="s">
        <v>53</v>
      </c>
      <c r="B21" s="63">
        <v>2</v>
      </c>
      <c r="C21" s="63">
        <v>10</v>
      </c>
      <c r="D21" s="63">
        <v>2</v>
      </c>
      <c r="E21" s="63">
        <v>1</v>
      </c>
      <c r="F21" s="63">
        <v>4</v>
      </c>
      <c r="G21" s="63">
        <v>2</v>
      </c>
      <c r="H21" s="63">
        <v>5</v>
      </c>
      <c r="I21" s="63">
        <v>5</v>
      </c>
      <c r="J21" s="63">
        <v>1</v>
      </c>
      <c r="K21" s="63">
        <v>6</v>
      </c>
      <c r="L21" s="77">
        <v>2</v>
      </c>
      <c r="M21" s="56">
        <v>40</v>
      </c>
      <c r="N21" s="44">
        <v>6</v>
      </c>
      <c r="O21" s="62">
        <v>0.83330000000000004</v>
      </c>
      <c r="P21" s="45" t="s">
        <v>287</v>
      </c>
      <c r="Q21" s="46" t="s">
        <v>756</v>
      </c>
      <c r="R21" s="47" t="s">
        <v>352</v>
      </c>
      <c r="S21" s="46" t="s">
        <v>350</v>
      </c>
      <c r="T21" s="48" t="s">
        <v>555</v>
      </c>
      <c r="U21" s="48">
        <v>4</v>
      </c>
      <c r="V21" s="49" t="s">
        <v>292</v>
      </c>
      <c r="W21" s="50" t="s">
        <v>747</v>
      </c>
      <c r="X21" s="50" t="s">
        <v>340</v>
      </c>
      <c r="Y21" s="50" t="s">
        <v>350</v>
      </c>
    </row>
    <row r="22" spans="1:25" s="33" customFormat="1" ht="15.75" customHeight="1" x14ac:dyDescent="0.25">
      <c r="A22" s="54" t="s">
        <v>268</v>
      </c>
      <c r="B22" s="63">
        <v>2</v>
      </c>
      <c r="C22" s="63">
        <v>10</v>
      </c>
      <c r="D22" s="63">
        <v>2</v>
      </c>
      <c r="E22" s="63">
        <v>6</v>
      </c>
      <c r="F22" s="63">
        <v>4</v>
      </c>
      <c r="G22" s="63">
        <v>0</v>
      </c>
      <c r="H22" s="63">
        <v>5</v>
      </c>
      <c r="I22" s="63">
        <v>5</v>
      </c>
      <c r="J22" s="63">
        <v>0</v>
      </c>
      <c r="K22" s="63">
        <v>6</v>
      </c>
      <c r="L22" s="77">
        <v>0</v>
      </c>
      <c r="M22" s="56">
        <v>40</v>
      </c>
      <c r="N22" s="44">
        <v>6</v>
      </c>
      <c r="O22" s="62">
        <v>0.83330000000000004</v>
      </c>
      <c r="P22" s="45" t="s">
        <v>288</v>
      </c>
      <c r="Q22" s="46" t="s">
        <v>769</v>
      </c>
      <c r="R22" s="47" t="s">
        <v>770</v>
      </c>
      <c r="S22" s="46" t="s">
        <v>664</v>
      </c>
      <c r="T22" s="48" t="s">
        <v>555</v>
      </c>
      <c r="U22" s="48">
        <v>4</v>
      </c>
      <c r="V22" s="49" t="s">
        <v>306</v>
      </c>
      <c r="W22" s="50" t="s">
        <v>766</v>
      </c>
      <c r="X22" s="50" t="s">
        <v>767</v>
      </c>
      <c r="Y22" s="50" t="s">
        <v>768</v>
      </c>
    </row>
    <row r="23" spans="1:25" s="33" customFormat="1" ht="15.75" customHeight="1" x14ac:dyDescent="0.25">
      <c r="A23" s="54" t="s">
        <v>24</v>
      </c>
      <c r="B23" s="63">
        <v>2</v>
      </c>
      <c r="C23" s="63">
        <v>8</v>
      </c>
      <c r="D23" s="63">
        <v>2</v>
      </c>
      <c r="E23" s="63">
        <v>4</v>
      </c>
      <c r="F23" s="63">
        <v>4</v>
      </c>
      <c r="G23" s="63">
        <v>2</v>
      </c>
      <c r="H23" s="63">
        <v>5</v>
      </c>
      <c r="I23" s="63">
        <v>5</v>
      </c>
      <c r="J23" s="63">
        <v>2</v>
      </c>
      <c r="K23" s="63">
        <v>6</v>
      </c>
      <c r="L23" s="77">
        <v>0</v>
      </c>
      <c r="M23" s="56">
        <v>40</v>
      </c>
      <c r="N23" s="44">
        <v>6</v>
      </c>
      <c r="O23" s="62">
        <v>0.83330000000000004</v>
      </c>
      <c r="P23" s="45" t="s">
        <v>288</v>
      </c>
      <c r="Q23" s="46" t="s">
        <v>714</v>
      </c>
      <c r="R23" s="47" t="s">
        <v>715</v>
      </c>
      <c r="S23" s="46" t="s">
        <v>568</v>
      </c>
      <c r="T23" s="48" t="s">
        <v>555</v>
      </c>
      <c r="U23" s="48">
        <v>4</v>
      </c>
      <c r="V23" s="49" t="s">
        <v>702</v>
      </c>
      <c r="W23" s="50" t="s">
        <v>703</v>
      </c>
      <c r="X23" s="50" t="s">
        <v>704</v>
      </c>
      <c r="Y23" s="50" t="s">
        <v>705</v>
      </c>
    </row>
    <row r="24" spans="1:25" s="33" customFormat="1" ht="15.75" customHeight="1" x14ac:dyDescent="0.25">
      <c r="A24" s="54" t="s">
        <v>42</v>
      </c>
      <c r="B24" s="63">
        <v>2</v>
      </c>
      <c r="C24" s="63">
        <v>10</v>
      </c>
      <c r="D24" s="63">
        <v>1</v>
      </c>
      <c r="E24" s="63">
        <v>5</v>
      </c>
      <c r="F24" s="63">
        <v>4</v>
      </c>
      <c r="G24" s="63">
        <v>0</v>
      </c>
      <c r="H24" s="63">
        <v>5</v>
      </c>
      <c r="I24" s="63">
        <v>5</v>
      </c>
      <c r="J24" s="63">
        <v>0</v>
      </c>
      <c r="K24" s="63">
        <v>6</v>
      </c>
      <c r="L24" s="77">
        <v>2</v>
      </c>
      <c r="M24" s="56">
        <v>40</v>
      </c>
      <c r="N24" s="44">
        <v>6</v>
      </c>
      <c r="O24" s="62">
        <v>0.83330000000000004</v>
      </c>
      <c r="P24" s="45" t="s">
        <v>288</v>
      </c>
      <c r="Q24" s="46" t="s">
        <v>740</v>
      </c>
      <c r="R24" s="47" t="s">
        <v>440</v>
      </c>
      <c r="S24" s="46" t="s">
        <v>350</v>
      </c>
      <c r="T24" s="48" t="s">
        <v>555</v>
      </c>
      <c r="U24" s="48">
        <v>4</v>
      </c>
      <c r="V24" s="49" t="s">
        <v>317</v>
      </c>
      <c r="W24" s="50" t="s">
        <v>725</v>
      </c>
      <c r="X24" s="50" t="s">
        <v>726</v>
      </c>
      <c r="Y24" s="50" t="s">
        <v>329</v>
      </c>
    </row>
    <row r="25" spans="1:25" s="33" customFormat="1" ht="15.75" customHeight="1" x14ac:dyDescent="0.25">
      <c r="A25" s="54" t="s">
        <v>281</v>
      </c>
      <c r="B25" s="63">
        <v>2</v>
      </c>
      <c r="C25" s="63">
        <v>10</v>
      </c>
      <c r="D25" s="63">
        <v>2</v>
      </c>
      <c r="E25" s="63">
        <v>6</v>
      </c>
      <c r="F25" s="63">
        <v>4</v>
      </c>
      <c r="G25" s="63">
        <v>2</v>
      </c>
      <c r="H25" s="63">
        <v>5</v>
      </c>
      <c r="I25" s="63">
        <v>0</v>
      </c>
      <c r="J25" s="63">
        <v>3</v>
      </c>
      <c r="K25" s="63">
        <v>6</v>
      </c>
      <c r="L25" s="77">
        <v>0</v>
      </c>
      <c r="M25" s="56">
        <v>40</v>
      </c>
      <c r="N25" s="44">
        <v>6</v>
      </c>
      <c r="O25" s="62">
        <v>0.83330000000000004</v>
      </c>
      <c r="P25" s="45" t="s">
        <v>288</v>
      </c>
      <c r="Q25" s="46" t="s">
        <v>789</v>
      </c>
      <c r="R25" s="47" t="s">
        <v>381</v>
      </c>
      <c r="S25" s="46" t="s">
        <v>309</v>
      </c>
      <c r="T25" s="48" t="s">
        <v>555</v>
      </c>
      <c r="U25" s="48">
        <v>4</v>
      </c>
      <c r="V25" s="49" t="s">
        <v>313</v>
      </c>
      <c r="W25" s="50" t="s">
        <v>774</v>
      </c>
      <c r="X25" s="50" t="s">
        <v>452</v>
      </c>
      <c r="Y25" s="50" t="s">
        <v>390</v>
      </c>
    </row>
    <row r="26" spans="1:25" s="33" customFormat="1" ht="15.75" customHeight="1" x14ac:dyDescent="0.25">
      <c r="A26" s="54" t="s">
        <v>58</v>
      </c>
      <c r="B26" s="63">
        <v>2</v>
      </c>
      <c r="C26" s="63">
        <v>10</v>
      </c>
      <c r="D26" s="63">
        <v>2</v>
      </c>
      <c r="E26" s="63">
        <v>5</v>
      </c>
      <c r="F26" s="63">
        <v>4</v>
      </c>
      <c r="G26" s="63">
        <v>2</v>
      </c>
      <c r="H26" s="63">
        <v>5</v>
      </c>
      <c r="I26" s="63">
        <v>5</v>
      </c>
      <c r="J26" s="63">
        <v>1</v>
      </c>
      <c r="K26" s="63">
        <v>2</v>
      </c>
      <c r="L26" s="77">
        <v>2</v>
      </c>
      <c r="M26" s="56">
        <v>40</v>
      </c>
      <c r="N26" s="44">
        <v>6</v>
      </c>
      <c r="O26" s="62">
        <v>0.83330000000000004</v>
      </c>
      <c r="P26" s="45" t="s">
        <v>288</v>
      </c>
      <c r="Q26" s="46" t="s">
        <v>762</v>
      </c>
      <c r="R26" s="47" t="s">
        <v>447</v>
      </c>
      <c r="S26" s="46" t="s">
        <v>301</v>
      </c>
      <c r="T26" s="48" t="s">
        <v>555</v>
      </c>
      <c r="U26" s="48">
        <v>4</v>
      </c>
      <c r="V26" s="49" t="s">
        <v>292</v>
      </c>
      <c r="W26" s="50" t="s">
        <v>747</v>
      </c>
      <c r="X26" s="50" t="s">
        <v>340</v>
      </c>
      <c r="Y26" s="50" t="s">
        <v>350</v>
      </c>
    </row>
    <row r="27" spans="1:25" s="33" customFormat="1" ht="15.75" customHeight="1" x14ac:dyDescent="0.25">
      <c r="A27" s="54" t="s">
        <v>277</v>
      </c>
      <c r="B27" s="63">
        <v>2</v>
      </c>
      <c r="C27" s="63">
        <v>8</v>
      </c>
      <c r="D27" s="63">
        <v>0</v>
      </c>
      <c r="E27" s="63">
        <v>6</v>
      </c>
      <c r="F27" s="63">
        <v>4</v>
      </c>
      <c r="G27" s="63">
        <v>2</v>
      </c>
      <c r="H27" s="63">
        <v>5</v>
      </c>
      <c r="I27" s="63">
        <v>5</v>
      </c>
      <c r="J27" s="63">
        <v>1</v>
      </c>
      <c r="K27" s="63">
        <v>6</v>
      </c>
      <c r="L27" s="77">
        <v>0</v>
      </c>
      <c r="M27" s="56">
        <v>39</v>
      </c>
      <c r="N27" s="44">
        <v>7</v>
      </c>
      <c r="O27" s="62">
        <v>0.8125</v>
      </c>
      <c r="P27" s="45" t="s">
        <v>288</v>
      </c>
      <c r="Q27" s="46" t="s">
        <v>784</v>
      </c>
      <c r="R27" s="47" t="s">
        <v>361</v>
      </c>
      <c r="S27" s="46" t="s">
        <v>338</v>
      </c>
      <c r="T27" s="48" t="s">
        <v>555</v>
      </c>
      <c r="U27" s="48">
        <v>4</v>
      </c>
      <c r="V27" s="49" t="s">
        <v>313</v>
      </c>
      <c r="W27" s="50" t="s">
        <v>774</v>
      </c>
      <c r="X27" s="50" t="s">
        <v>452</v>
      </c>
      <c r="Y27" s="50" t="s">
        <v>390</v>
      </c>
    </row>
    <row r="28" spans="1:25" s="33" customFormat="1" ht="15.75" customHeight="1" x14ac:dyDescent="0.25">
      <c r="A28" s="54" t="s">
        <v>38</v>
      </c>
      <c r="B28" s="63">
        <v>2</v>
      </c>
      <c r="C28" s="63">
        <v>9</v>
      </c>
      <c r="D28" s="63">
        <v>2</v>
      </c>
      <c r="E28" s="63">
        <v>6</v>
      </c>
      <c r="F28" s="63">
        <v>4</v>
      </c>
      <c r="G28" s="63">
        <v>2</v>
      </c>
      <c r="H28" s="63">
        <v>5</v>
      </c>
      <c r="I28" s="63">
        <v>5</v>
      </c>
      <c r="J28" s="63">
        <v>0</v>
      </c>
      <c r="K28" s="63">
        <v>2</v>
      </c>
      <c r="L28" s="77">
        <v>2</v>
      </c>
      <c r="M28" s="56">
        <v>39</v>
      </c>
      <c r="N28" s="44">
        <v>7</v>
      </c>
      <c r="O28" s="62">
        <v>0.8125</v>
      </c>
      <c r="P28" s="45" t="s">
        <v>288</v>
      </c>
      <c r="Q28" s="46" t="s">
        <v>733</v>
      </c>
      <c r="R28" s="47" t="s">
        <v>734</v>
      </c>
      <c r="S28" s="46" t="s">
        <v>309</v>
      </c>
      <c r="T28" s="48" t="s">
        <v>555</v>
      </c>
      <c r="U28" s="48">
        <v>4</v>
      </c>
      <c r="V28" s="49" t="s">
        <v>317</v>
      </c>
      <c r="W28" s="50" t="s">
        <v>725</v>
      </c>
      <c r="X28" s="50" t="s">
        <v>726</v>
      </c>
      <c r="Y28" s="50" t="s">
        <v>329</v>
      </c>
    </row>
    <row r="29" spans="1:25" s="33" customFormat="1" ht="15.75" customHeight="1" x14ac:dyDescent="0.25">
      <c r="A29" s="54" t="s">
        <v>27</v>
      </c>
      <c r="B29" s="63">
        <v>2</v>
      </c>
      <c r="C29" s="63">
        <v>10</v>
      </c>
      <c r="D29" s="63">
        <v>2</v>
      </c>
      <c r="E29" s="63">
        <v>5</v>
      </c>
      <c r="F29" s="63">
        <v>4</v>
      </c>
      <c r="G29" s="63">
        <v>2</v>
      </c>
      <c r="H29" s="63">
        <v>5</v>
      </c>
      <c r="I29" s="63">
        <v>5</v>
      </c>
      <c r="J29" s="63">
        <v>2</v>
      </c>
      <c r="K29" s="63">
        <v>0</v>
      </c>
      <c r="L29" s="77">
        <v>2</v>
      </c>
      <c r="M29" s="56">
        <v>39</v>
      </c>
      <c r="N29" s="44">
        <v>7</v>
      </c>
      <c r="O29" s="62">
        <v>0.8125</v>
      </c>
      <c r="P29" s="45" t="s">
        <v>288</v>
      </c>
      <c r="Q29" s="46" t="s">
        <v>719</v>
      </c>
      <c r="R29" s="47" t="s">
        <v>463</v>
      </c>
      <c r="S29" s="46" t="s">
        <v>371</v>
      </c>
      <c r="T29" s="48" t="s">
        <v>555</v>
      </c>
      <c r="U29" s="48">
        <v>4</v>
      </c>
      <c r="V29" s="49" t="s">
        <v>702</v>
      </c>
      <c r="W29" s="50" t="s">
        <v>703</v>
      </c>
      <c r="X29" s="50" t="s">
        <v>704</v>
      </c>
      <c r="Y29" s="50" t="s">
        <v>705</v>
      </c>
    </row>
    <row r="30" spans="1:25" s="33" customFormat="1" ht="15.75" customHeight="1" x14ac:dyDescent="0.25">
      <c r="A30" s="54" t="s">
        <v>52</v>
      </c>
      <c r="B30" s="63">
        <v>2</v>
      </c>
      <c r="C30" s="63">
        <v>9</v>
      </c>
      <c r="D30" s="63">
        <v>2</v>
      </c>
      <c r="E30" s="63">
        <v>5</v>
      </c>
      <c r="F30" s="63">
        <v>4</v>
      </c>
      <c r="G30" s="63">
        <v>0</v>
      </c>
      <c r="H30" s="63">
        <v>5</v>
      </c>
      <c r="I30" s="63">
        <v>5</v>
      </c>
      <c r="J30" s="63">
        <v>2</v>
      </c>
      <c r="K30" s="63">
        <v>4</v>
      </c>
      <c r="L30" s="77">
        <v>0</v>
      </c>
      <c r="M30" s="56">
        <v>38</v>
      </c>
      <c r="N30" s="44">
        <v>8</v>
      </c>
      <c r="O30" s="62">
        <v>0.79169999999999996</v>
      </c>
      <c r="P30" s="45" t="s">
        <v>288</v>
      </c>
      <c r="Q30" s="46" t="s">
        <v>754</v>
      </c>
      <c r="R30" s="47" t="s">
        <v>755</v>
      </c>
      <c r="S30" s="46" t="s">
        <v>338</v>
      </c>
      <c r="T30" s="48" t="s">
        <v>555</v>
      </c>
      <c r="U30" s="48">
        <v>4</v>
      </c>
      <c r="V30" s="49" t="s">
        <v>292</v>
      </c>
      <c r="W30" s="50" t="s">
        <v>747</v>
      </c>
      <c r="X30" s="50" t="s">
        <v>340</v>
      </c>
      <c r="Y30" s="50" t="s">
        <v>350</v>
      </c>
    </row>
    <row r="31" spans="1:25" s="33" customFormat="1" ht="15.75" customHeight="1" x14ac:dyDescent="0.25">
      <c r="A31" s="54" t="s">
        <v>55</v>
      </c>
      <c r="B31" s="63">
        <v>2</v>
      </c>
      <c r="C31" s="63">
        <v>9</v>
      </c>
      <c r="D31" s="63">
        <v>0</v>
      </c>
      <c r="E31" s="63">
        <v>6</v>
      </c>
      <c r="F31" s="63">
        <v>4</v>
      </c>
      <c r="G31" s="63">
        <v>2</v>
      </c>
      <c r="H31" s="63">
        <v>5</v>
      </c>
      <c r="I31" s="63">
        <v>5</v>
      </c>
      <c r="J31" s="63">
        <v>1</v>
      </c>
      <c r="K31" s="63">
        <v>2</v>
      </c>
      <c r="L31" s="77">
        <v>2</v>
      </c>
      <c r="M31" s="56">
        <v>38</v>
      </c>
      <c r="N31" s="44">
        <v>8</v>
      </c>
      <c r="O31" s="62">
        <v>0.79169999999999996</v>
      </c>
      <c r="P31" s="45" t="s">
        <v>288</v>
      </c>
      <c r="Q31" s="46" t="s">
        <v>758</v>
      </c>
      <c r="R31" s="47" t="s">
        <v>759</v>
      </c>
      <c r="S31" s="46" t="s">
        <v>295</v>
      </c>
      <c r="T31" s="48" t="s">
        <v>555</v>
      </c>
      <c r="U31" s="48">
        <v>4</v>
      </c>
      <c r="V31" s="49" t="s">
        <v>292</v>
      </c>
      <c r="W31" s="50" t="s">
        <v>747</v>
      </c>
      <c r="X31" s="50" t="s">
        <v>340</v>
      </c>
      <c r="Y31" s="50" t="s">
        <v>350</v>
      </c>
    </row>
    <row r="32" spans="1:25" s="33" customFormat="1" ht="15.75" customHeight="1" x14ac:dyDescent="0.25">
      <c r="A32" s="54" t="s">
        <v>41</v>
      </c>
      <c r="B32" s="63">
        <v>2</v>
      </c>
      <c r="C32" s="63">
        <v>10</v>
      </c>
      <c r="D32" s="63">
        <v>1</v>
      </c>
      <c r="E32" s="63">
        <v>3</v>
      </c>
      <c r="F32" s="63">
        <v>4</v>
      </c>
      <c r="G32" s="63">
        <v>0</v>
      </c>
      <c r="H32" s="63">
        <v>5</v>
      </c>
      <c r="I32" s="63">
        <v>5</v>
      </c>
      <c r="J32" s="63">
        <v>0</v>
      </c>
      <c r="K32" s="63">
        <v>6</v>
      </c>
      <c r="L32" s="77">
        <v>2</v>
      </c>
      <c r="M32" s="56">
        <v>38</v>
      </c>
      <c r="N32" s="44">
        <v>8</v>
      </c>
      <c r="O32" s="62">
        <v>0.79169999999999996</v>
      </c>
      <c r="P32" s="45" t="s">
        <v>288</v>
      </c>
      <c r="Q32" s="46" t="s">
        <v>737</v>
      </c>
      <c r="R32" s="47" t="s">
        <v>738</v>
      </c>
      <c r="S32" s="46" t="s">
        <v>739</v>
      </c>
      <c r="T32" s="48" t="s">
        <v>555</v>
      </c>
      <c r="U32" s="48">
        <v>4</v>
      </c>
      <c r="V32" s="49" t="s">
        <v>317</v>
      </c>
      <c r="W32" s="50" t="s">
        <v>725</v>
      </c>
      <c r="X32" s="50" t="s">
        <v>726</v>
      </c>
      <c r="Y32" s="50" t="s">
        <v>329</v>
      </c>
    </row>
    <row r="33" spans="1:25" s="33" customFormat="1" ht="15.75" customHeight="1" x14ac:dyDescent="0.25">
      <c r="A33" s="54" t="s">
        <v>270</v>
      </c>
      <c r="B33" s="63">
        <v>2</v>
      </c>
      <c r="C33" s="63">
        <v>9</v>
      </c>
      <c r="D33" s="63">
        <v>2</v>
      </c>
      <c r="E33" s="63">
        <v>3</v>
      </c>
      <c r="F33" s="63">
        <v>4</v>
      </c>
      <c r="G33" s="63">
        <v>0</v>
      </c>
      <c r="H33" s="63">
        <v>5</v>
      </c>
      <c r="I33" s="63">
        <v>5</v>
      </c>
      <c r="J33" s="63">
        <v>1</v>
      </c>
      <c r="K33" s="63">
        <v>4</v>
      </c>
      <c r="L33" s="77">
        <v>2</v>
      </c>
      <c r="M33" s="56">
        <v>37</v>
      </c>
      <c r="N33" s="44">
        <v>9</v>
      </c>
      <c r="O33" s="62">
        <v>0.77080000000000004</v>
      </c>
      <c r="P33" s="45" t="s">
        <v>288</v>
      </c>
      <c r="Q33" s="46" t="s">
        <v>773</v>
      </c>
      <c r="R33" s="47" t="s">
        <v>440</v>
      </c>
      <c r="S33" s="46" t="s">
        <v>390</v>
      </c>
      <c r="T33" s="48" t="s">
        <v>555</v>
      </c>
      <c r="U33" s="48">
        <v>4</v>
      </c>
      <c r="V33" s="49" t="s">
        <v>313</v>
      </c>
      <c r="W33" s="50" t="s">
        <v>774</v>
      </c>
      <c r="X33" s="50" t="s">
        <v>452</v>
      </c>
      <c r="Y33" s="50" t="s">
        <v>390</v>
      </c>
    </row>
    <row r="34" spans="1:25" s="33" customFormat="1" ht="15.75" customHeight="1" x14ac:dyDescent="0.25">
      <c r="A34" s="54" t="s">
        <v>40</v>
      </c>
      <c r="B34" s="63">
        <v>2</v>
      </c>
      <c r="C34" s="63">
        <v>9</v>
      </c>
      <c r="D34" s="63">
        <v>1</v>
      </c>
      <c r="E34" s="63">
        <v>5</v>
      </c>
      <c r="F34" s="63">
        <v>2</v>
      </c>
      <c r="G34" s="63">
        <v>2</v>
      </c>
      <c r="H34" s="63">
        <v>5</v>
      </c>
      <c r="I34" s="63">
        <v>5</v>
      </c>
      <c r="J34" s="63">
        <v>0</v>
      </c>
      <c r="K34" s="63">
        <v>6</v>
      </c>
      <c r="L34" s="77">
        <v>0</v>
      </c>
      <c r="M34" s="56">
        <v>37</v>
      </c>
      <c r="N34" s="44">
        <v>9</v>
      </c>
      <c r="O34" s="62">
        <v>0.77080000000000004</v>
      </c>
      <c r="P34" s="45" t="s">
        <v>288</v>
      </c>
      <c r="Q34" s="46" t="s">
        <v>736</v>
      </c>
      <c r="R34" s="47" t="s">
        <v>723</v>
      </c>
      <c r="S34" s="46" t="s">
        <v>712</v>
      </c>
      <c r="T34" s="48" t="s">
        <v>555</v>
      </c>
      <c r="U34" s="48">
        <v>4</v>
      </c>
      <c r="V34" s="49" t="s">
        <v>317</v>
      </c>
      <c r="W34" s="50" t="s">
        <v>725</v>
      </c>
      <c r="X34" s="50" t="s">
        <v>726</v>
      </c>
      <c r="Y34" s="50" t="s">
        <v>329</v>
      </c>
    </row>
    <row r="35" spans="1:25" s="33" customFormat="1" ht="15.75" customHeight="1" x14ac:dyDescent="0.25">
      <c r="A35" s="54" t="s">
        <v>30</v>
      </c>
      <c r="B35" s="63">
        <v>2</v>
      </c>
      <c r="C35" s="63">
        <v>7</v>
      </c>
      <c r="D35" s="63">
        <v>2</v>
      </c>
      <c r="E35" s="63">
        <v>5</v>
      </c>
      <c r="F35" s="63">
        <v>4</v>
      </c>
      <c r="G35" s="63">
        <v>0</v>
      </c>
      <c r="H35" s="63">
        <v>5</v>
      </c>
      <c r="I35" s="63">
        <v>5</v>
      </c>
      <c r="J35" s="63">
        <v>1</v>
      </c>
      <c r="K35" s="63">
        <v>6</v>
      </c>
      <c r="L35" s="77">
        <v>0</v>
      </c>
      <c r="M35" s="56">
        <v>37</v>
      </c>
      <c r="N35" s="44">
        <v>9</v>
      </c>
      <c r="O35" s="62">
        <v>0.77080000000000004</v>
      </c>
      <c r="P35" s="45" t="s">
        <v>288</v>
      </c>
      <c r="Q35" s="46" t="s">
        <v>722</v>
      </c>
      <c r="R35" s="47" t="s">
        <v>723</v>
      </c>
      <c r="S35" s="46" t="s">
        <v>309</v>
      </c>
      <c r="T35" s="48" t="s">
        <v>555</v>
      </c>
      <c r="U35" s="48">
        <v>4</v>
      </c>
      <c r="V35" s="49" t="s">
        <v>702</v>
      </c>
      <c r="W35" s="50" t="s">
        <v>703</v>
      </c>
      <c r="X35" s="50" t="s">
        <v>704</v>
      </c>
      <c r="Y35" s="50" t="s">
        <v>705</v>
      </c>
    </row>
    <row r="36" spans="1:25" s="33" customFormat="1" ht="15.75" customHeight="1" x14ac:dyDescent="0.25">
      <c r="A36" s="54" t="s">
        <v>283</v>
      </c>
      <c r="B36" s="63">
        <v>2</v>
      </c>
      <c r="C36" s="63">
        <v>7</v>
      </c>
      <c r="D36" s="63">
        <v>1</v>
      </c>
      <c r="E36" s="63">
        <v>5</v>
      </c>
      <c r="F36" s="63">
        <v>4</v>
      </c>
      <c r="G36" s="63">
        <v>0</v>
      </c>
      <c r="H36" s="63">
        <v>5</v>
      </c>
      <c r="I36" s="63">
        <v>5</v>
      </c>
      <c r="J36" s="63">
        <v>2</v>
      </c>
      <c r="K36" s="63">
        <v>6</v>
      </c>
      <c r="L36" s="77">
        <v>0</v>
      </c>
      <c r="M36" s="56">
        <v>37</v>
      </c>
      <c r="N36" s="44">
        <v>9</v>
      </c>
      <c r="O36" s="62">
        <v>0.77080000000000004</v>
      </c>
      <c r="P36" s="45" t="s">
        <v>288</v>
      </c>
      <c r="Q36" s="46" t="s">
        <v>657</v>
      </c>
      <c r="R36" s="47" t="s">
        <v>552</v>
      </c>
      <c r="S36" s="46" t="s">
        <v>338</v>
      </c>
      <c r="T36" s="48" t="s">
        <v>555</v>
      </c>
      <c r="U36" s="48">
        <v>4</v>
      </c>
      <c r="V36" s="49" t="s">
        <v>313</v>
      </c>
      <c r="W36" s="50" t="s">
        <v>774</v>
      </c>
      <c r="X36" s="50" t="s">
        <v>452</v>
      </c>
      <c r="Y36" s="50" t="s">
        <v>390</v>
      </c>
    </row>
    <row r="37" spans="1:25" s="33" customFormat="1" ht="15.75" customHeight="1" x14ac:dyDescent="0.25">
      <c r="A37" s="54" t="s">
        <v>32</v>
      </c>
      <c r="B37" s="63">
        <v>2</v>
      </c>
      <c r="C37" s="63">
        <v>8</v>
      </c>
      <c r="D37" s="63">
        <v>2</v>
      </c>
      <c r="E37" s="63">
        <v>5</v>
      </c>
      <c r="F37" s="63">
        <v>4</v>
      </c>
      <c r="G37" s="63">
        <v>0</v>
      </c>
      <c r="H37" s="63">
        <v>2</v>
      </c>
      <c r="I37" s="63">
        <v>5</v>
      </c>
      <c r="J37" s="63">
        <v>0</v>
      </c>
      <c r="K37" s="63">
        <v>6</v>
      </c>
      <c r="L37" s="77">
        <v>2</v>
      </c>
      <c r="M37" s="56">
        <v>36</v>
      </c>
      <c r="N37" s="44">
        <v>10</v>
      </c>
      <c r="O37" s="62">
        <v>0.75</v>
      </c>
      <c r="P37" s="45" t="s">
        <v>288</v>
      </c>
      <c r="Q37" s="46" t="s">
        <v>673</v>
      </c>
      <c r="R37" s="47" t="s">
        <v>606</v>
      </c>
      <c r="S37" s="46" t="s">
        <v>601</v>
      </c>
      <c r="T37" s="48" t="s">
        <v>555</v>
      </c>
      <c r="U37" s="48">
        <v>4</v>
      </c>
      <c r="V37" s="49" t="s">
        <v>317</v>
      </c>
      <c r="W37" s="50" t="s">
        <v>725</v>
      </c>
      <c r="X37" s="50" t="s">
        <v>726</v>
      </c>
      <c r="Y37" s="50" t="s">
        <v>329</v>
      </c>
    </row>
    <row r="38" spans="1:25" s="33" customFormat="1" ht="15.75" customHeight="1" x14ac:dyDescent="0.25">
      <c r="A38" s="54" t="s">
        <v>279</v>
      </c>
      <c r="B38" s="63">
        <v>2</v>
      </c>
      <c r="C38" s="63">
        <v>10</v>
      </c>
      <c r="D38" s="63">
        <v>0</v>
      </c>
      <c r="E38" s="63">
        <v>3</v>
      </c>
      <c r="F38" s="63">
        <v>2</v>
      </c>
      <c r="G38" s="63">
        <v>2</v>
      </c>
      <c r="H38" s="63">
        <v>5</v>
      </c>
      <c r="I38" s="63">
        <v>5</v>
      </c>
      <c r="J38" s="63">
        <v>1</v>
      </c>
      <c r="K38" s="63">
        <v>6</v>
      </c>
      <c r="L38" s="77">
        <v>0</v>
      </c>
      <c r="M38" s="56">
        <v>36</v>
      </c>
      <c r="N38" s="44">
        <v>10</v>
      </c>
      <c r="O38" s="62">
        <v>0.75</v>
      </c>
      <c r="P38" s="45" t="s">
        <v>288</v>
      </c>
      <c r="Q38" s="46" t="s">
        <v>786</v>
      </c>
      <c r="R38" s="47" t="s">
        <v>352</v>
      </c>
      <c r="S38" s="46" t="s">
        <v>787</v>
      </c>
      <c r="T38" s="48" t="s">
        <v>555</v>
      </c>
      <c r="U38" s="48">
        <v>4</v>
      </c>
      <c r="V38" s="49" t="s">
        <v>313</v>
      </c>
      <c r="W38" s="50" t="s">
        <v>774</v>
      </c>
      <c r="X38" s="50" t="s">
        <v>452</v>
      </c>
      <c r="Y38" s="50" t="s">
        <v>390</v>
      </c>
    </row>
    <row r="39" spans="1:25" s="33" customFormat="1" ht="15.75" customHeight="1" x14ac:dyDescent="0.25">
      <c r="A39" s="54" t="s">
        <v>47</v>
      </c>
      <c r="B39" s="63">
        <v>2</v>
      </c>
      <c r="C39" s="63">
        <v>8</v>
      </c>
      <c r="D39" s="63">
        <v>2</v>
      </c>
      <c r="E39" s="63">
        <v>4</v>
      </c>
      <c r="F39" s="63">
        <v>4</v>
      </c>
      <c r="G39" s="63">
        <v>2</v>
      </c>
      <c r="H39" s="63">
        <v>5</v>
      </c>
      <c r="I39" s="63">
        <v>5</v>
      </c>
      <c r="J39" s="63">
        <v>2</v>
      </c>
      <c r="K39" s="63">
        <v>0</v>
      </c>
      <c r="L39" s="77">
        <v>0</v>
      </c>
      <c r="M39" s="56">
        <v>34</v>
      </c>
      <c r="N39" s="44">
        <v>11</v>
      </c>
      <c r="O39" s="62">
        <v>0.70830000000000004</v>
      </c>
      <c r="P39" s="45" t="s">
        <v>288</v>
      </c>
      <c r="Q39" s="46" t="s">
        <v>749</v>
      </c>
      <c r="R39" s="47" t="s">
        <v>750</v>
      </c>
      <c r="S39" s="46" t="s">
        <v>371</v>
      </c>
      <c r="T39" s="48" t="s">
        <v>555</v>
      </c>
      <c r="U39" s="48">
        <v>4</v>
      </c>
      <c r="V39" s="49" t="s">
        <v>292</v>
      </c>
      <c r="W39" s="50" t="s">
        <v>747</v>
      </c>
      <c r="X39" s="50" t="s">
        <v>340</v>
      </c>
      <c r="Y39" s="50" t="s">
        <v>350</v>
      </c>
    </row>
    <row r="40" spans="1:25" s="33" customFormat="1" ht="15.75" customHeight="1" x14ac:dyDescent="0.25">
      <c r="A40" s="54" t="s">
        <v>35</v>
      </c>
      <c r="B40" s="63">
        <v>2</v>
      </c>
      <c r="C40" s="63">
        <v>10</v>
      </c>
      <c r="D40" s="63">
        <v>2</v>
      </c>
      <c r="E40" s="63">
        <v>0</v>
      </c>
      <c r="F40" s="63">
        <v>4</v>
      </c>
      <c r="G40" s="63">
        <v>2</v>
      </c>
      <c r="H40" s="63">
        <v>5</v>
      </c>
      <c r="I40" s="63">
        <v>5</v>
      </c>
      <c r="J40" s="63">
        <v>0</v>
      </c>
      <c r="K40" s="63">
        <v>4</v>
      </c>
      <c r="L40" s="77">
        <v>0</v>
      </c>
      <c r="M40" s="56">
        <v>34</v>
      </c>
      <c r="N40" s="44">
        <v>11</v>
      </c>
      <c r="O40" s="62">
        <v>0.70830000000000004</v>
      </c>
      <c r="P40" s="45" t="s">
        <v>288</v>
      </c>
      <c r="Q40" s="46" t="s">
        <v>729</v>
      </c>
      <c r="R40" s="47" t="s">
        <v>497</v>
      </c>
      <c r="S40" s="46" t="s">
        <v>301</v>
      </c>
      <c r="T40" s="48" t="s">
        <v>555</v>
      </c>
      <c r="U40" s="48">
        <v>4</v>
      </c>
      <c r="V40" s="49" t="s">
        <v>317</v>
      </c>
      <c r="W40" s="50" t="s">
        <v>725</v>
      </c>
      <c r="X40" s="50" t="s">
        <v>726</v>
      </c>
      <c r="Y40" s="50" t="s">
        <v>329</v>
      </c>
    </row>
    <row r="41" spans="1:25" s="33" customFormat="1" ht="15.75" customHeight="1" x14ac:dyDescent="0.25">
      <c r="A41" s="54" t="s">
        <v>278</v>
      </c>
      <c r="B41" s="63">
        <v>2</v>
      </c>
      <c r="C41" s="63">
        <v>10</v>
      </c>
      <c r="D41" s="63">
        <v>0</v>
      </c>
      <c r="E41" s="63">
        <v>4</v>
      </c>
      <c r="F41" s="63">
        <v>4</v>
      </c>
      <c r="G41" s="63">
        <v>0</v>
      </c>
      <c r="H41" s="63">
        <v>5</v>
      </c>
      <c r="I41" s="63">
        <v>5</v>
      </c>
      <c r="J41" s="63">
        <v>2</v>
      </c>
      <c r="K41" s="63">
        <v>2</v>
      </c>
      <c r="L41" s="77">
        <v>0</v>
      </c>
      <c r="M41" s="56">
        <v>34</v>
      </c>
      <c r="N41" s="44">
        <v>11</v>
      </c>
      <c r="O41" s="62">
        <v>0.70830000000000004</v>
      </c>
      <c r="P41" s="45" t="s">
        <v>288</v>
      </c>
      <c r="Q41" s="46" t="s">
        <v>785</v>
      </c>
      <c r="R41" s="47" t="s">
        <v>497</v>
      </c>
      <c r="S41" s="46" t="s">
        <v>470</v>
      </c>
      <c r="T41" s="48" t="s">
        <v>555</v>
      </c>
      <c r="U41" s="48">
        <v>4</v>
      </c>
      <c r="V41" s="49" t="s">
        <v>313</v>
      </c>
      <c r="W41" s="50" t="s">
        <v>774</v>
      </c>
      <c r="X41" s="50" t="s">
        <v>452</v>
      </c>
      <c r="Y41" s="50" t="s">
        <v>390</v>
      </c>
    </row>
    <row r="42" spans="1:25" s="33" customFormat="1" ht="15.75" customHeight="1" x14ac:dyDescent="0.25">
      <c r="A42" s="54" t="s">
        <v>25</v>
      </c>
      <c r="B42" s="63">
        <v>2</v>
      </c>
      <c r="C42" s="63">
        <v>10</v>
      </c>
      <c r="D42" s="63">
        <v>2</v>
      </c>
      <c r="E42" s="63">
        <v>6</v>
      </c>
      <c r="F42" s="63">
        <v>3</v>
      </c>
      <c r="G42" s="63">
        <v>2</v>
      </c>
      <c r="H42" s="63">
        <v>5</v>
      </c>
      <c r="I42" s="63">
        <v>0</v>
      </c>
      <c r="J42" s="63">
        <v>2</v>
      </c>
      <c r="K42" s="63">
        <v>0</v>
      </c>
      <c r="L42" s="77">
        <v>2</v>
      </c>
      <c r="M42" s="56">
        <v>34</v>
      </c>
      <c r="N42" s="44">
        <v>11</v>
      </c>
      <c r="O42" s="62">
        <v>0.70830000000000004</v>
      </c>
      <c r="P42" s="45" t="s">
        <v>288</v>
      </c>
      <c r="Q42" s="46" t="s">
        <v>716</v>
      </c>
      <c r="R42" s="47" t="s">
        <v>352</v>
      </c>
      <c r="S42" s="46" t="s">
        <v>433</v>
      </c>
      <c r="T42" s="48" t="s">
        <v>555</v>
      </c>
      <c r="U42" s="48">
        <v>4</v>
      </c>
      <c r="V42" s="49" t="s">
        <v>702</v>
      </c>
      <c r="W42" s="50" t="s">
        <v>703</v>
      </c>
      <c r="X42" s="50" t="s">
        <v>704</v>
      </c>
      <c r="Y42" s="50" t="s">
        <v>705</v>
      </c>
    </row>
    <row r="43" spans="1:25" s="33" customFormat="1" ht="15.75" customHeight="1" x14ac:dyDescent="0.25">
      <c r="A43" s="54" t="s">
        <v>272</v>
      </c>
      <c r="B43" s="63">
        <v>1.5</v>
      </c>
      <c r="C43" s="63">
        <v>9</v>
      </c>
      <c r="D43" s="63">
        <v>1</v>
      </c>
      <c r="E43" s="63">
        <v>5</v>
      </c>
      <c r="F43" s="63">
        <v>4</v>
      </c>
      <c r="G43" s="63">
        <v>0</v>
      </c>
      <c r="H43" s="63">
        <v>3</v>
      </c>
      <c r="I43" s="63">
        <v>5</v>
      </c>
      <c r="J43" s="63">
        <v>1</v>
      </c>
      <c r="K43" s="63">
        <v>4</v>
      </c>
      <c r="L43" s="77">
        <v>0</v>
      </c>
      <c r="M43" s="56">
        <v>33.5</v>
      </c>
      <c r="N43" s="44">
        <v>12</v>
      </c>
      <c r="O43" s="62">
        <v>0.69789999999999996</v>
      </c>
      <c r="P43" s="45" t="s">
        <v>288</v>
      </c>
      <c r="Q43" s="46" t="s">
        <v>777</v>
      </c>
      <c r="R43" s="47" t="s">
        <v>778</v>
      </c>
      <c r="S43" s="46" t="s">
        <v>332</v>
      </c>
      <c r="T43" s="48" t="s">
        <v>555</v>
      </c>
      <c r="U43" s="48">
        <v>4</v>
      </c>
      <c r="V43" s="49" t="s">
        <v>313</v>
      </c>
      <c r="W43" s="50" t="s">
        <v>774</v>
      </c>
      <c r="X43" s="50" t="s">
        <v>452</v>
      </c>
      <c r="Y43" s="50" t="s">
        <v>390</v>
      </c>
    </row>
    <row r="44" spans="1:25" s="33" customFormat="1" ht="15.75" customHeight="1" x14ac:dyDescent="0.25">
      <c r="A44" s="54" t="s">
        <v>284</v>
      </c>
      <c r="B44" s="63">
        <v>1.5</v>
      </c>
      <c r="C44" s="63">
        <v>10</v>
      </c>
      <c r="D44" s="63">
        <v>1</v>
      </c>
      <c r="E44" s="63">
        <v>1</v>
      </c>
      <c r="F44" s="63">
        <v>2</v>
      </c>
      <c r="G44" s="63">
        <v>0</v>
      </c>
      <c r="H44" s="63">
        <v>5</v>
      </c>
      <c r="I44" s="63">
        <v>5</v>
      </c>
      <c r="J44" s="63">
        <v>2</v>
      </c>
      <c r="K44" s="63">
        <v>6</v>
      </c>
      <c r="L44" s="77">
        <v>0</v>
      </c>
      <c r="M44" s="56">
        <v>33.5</v>
      </c>
      <c r="N44" s="44">
        <v>12</v>
      </c>
      <c r="O44" s="62">
        <v>0.69789999999999996</v>
      </c>
      <c r="P44" s="45" t="s">
        <v>288</v>
      </c>
      <c r="Q44" s="46" t="s">
        <v>792</v>
      </c>
      <c r="R44" s="47" t="s">
        <v>352</v>
      </c>
      <c r="S44" s="46" t="s">
        <v>295</v>
      </c>
      <c r="T44" s="48" t="s">
        <v>555</v>
      </c>
      <c r="U44" s="48">
        <v>4</v>
      </c>
      <c r="V44" s="49" t="s">
        <v>313</v>
      </c>
      <c r="W44" s="50" t="s">
        <v>774</v>
      </c>
      <c r="X44" s="50" t="s">
        <v>452</v>
      </c>
      <c r="Y44" s="50" t="s">
        <v>390</v>
      </c>
    </row>
    <row r="45" spans="1:25" s="33" customFormat="1" ht="15.75" customHeight="1" x14ac:dyDescent="0.25">
      <c r="A45" s="54" t="s">
        <v>274</v>
      </c>
      <c r="B45" s="63">
        <v>2</v>
      </c>
      <c r="C45" s="63">
        <v>6</v>
      </c>
      <c r="D45" s="63">
        <v>1</v>
      </c>
      <c r="E45" s="63">
        <v>5</v>
      </c>
      <c r="F45" s="63">
        <v>3</v>
      </c>
      <c r="G45" s="63">
        <v>0</v>
      </c>
      <c r="H45" s="63">
        <v>5</v>
      </c>
      <c r="I45" s="63">
        <v>5</v>
      </c>
      <c r="J45" s="63">
        <v>0</v>
      </c>
      <c r="K45" s="63">
        <v>6</v>
      </c>
      <c r="L45" s="77">
        <v>0</v>
      </c>
      <c r="M45" s="56">
        <v>33</v>
      </c>
      <c r="N45" s="44">
        <v>13</v>
      </c>
      <c r="O45" s="62">
        <v>0.6875</v>
      </c>
      <c r="P45" s="45" t="s">
        <v>288</v>
      </c>
      <c r="Q45" s="46" t="s">
        <v>781</v>
      </c>
      <c r="R45" s="47" t="s">
        <v>497</v>
      </c>
      <c r="S45" s="46" t="s">
        <v>359</v>
      </c>
      <c r="T45" s="48" t="s">
        <v>555</v>
      </c>
      <c r="U45" s="48">
        <v>4</v>
      </c>
      <c r="V45" s="49" t="s">
        <v>313</v>
      </c>
      <c r="W45" s="50" t="s">
        <v>774</v>
      </c>
      <c r="X45" s="50" t="s">
        <v>452</v>
      </c>
      <c r="Y45" s="50" t="s">
        <v>390</v>
      </c>
    </row>
    <row r="46" spans="1:25" s="33" customFormat="1" ht="15.75" customHeight="1" x14ac:dyDescent="0.25">
      <c r="A46" s="54" t="s">
        <v>29</v>
      </c>
      <c r="B46" s="63">
        <v>2</v>
      </c>
      <c r="C46" s="63">
        <v>8</v>
      </c>
      <c r="D46" s="63">
        <v>2</v>
      </c>
      <c r="E46" s="63">
        <v>2</v>
      </c>
      <c r="F46" s="63">
        <v>4</v>
      </c>
      <c r="G46" s="63">
        <v>2</v>
      </c>
      <c r="H46" s="63">
        <v>5</v>
      </c>
      <c r="I46" s="63">
        <v>0</v>
      </c>
      <c r="J46" s="63">
        <v>2</v>
      </c>
      <c r="K46" s="63">
        <v>4</v>
      </c>
      <c r="L46" s="77">
        <v>2</v>
      </c>
      <c r="M46" s="56">
        <v>33</v>
      </c>
      <c r="N46" s="44">
        <v>13</v>
      </c>
      <c r="O46" s="62">
        <v>0.6875</v>
      </c>
      <c r="P46" s="45" t="s">
        <v>288</v>
      </c>
      <c r="Q46" s="46" t="s">
        <v>721</v>
      </c>
      <c r="R46" s="47" t="s">
        <v>458</v>
      </c>
      <c r="S46" s="46" t="s">
        <v>309</v>
      </c>
      <c r="T46" s="48" t="s">
        <v>555</v>
      </c>
      <c r="U46" s="48">
        <v>4</v>
      </c>
      <c r="V46" s="49" t="s">
        <v>702</v>
      </c>
      <c r="W46" s="50" t="s">
        <v>703</v>
      </c>
      <c r="X46" s="50" t="s">
        <v>704</v>
      </c>
      <c r="Y46" s="50" t="s">
        <v>705</v>
      </c>
    </row>
    <row r="47" spans="1:25" s="33" customFormat="1" ht="15.75" customHeight="1" x14ac:dyDescent="0.25">
      <c r="A47" s="54" t="s">
        <v>57</v>
      </c>
      <c r="B47" s="63">
        <v>2</v>
      </c>
      <c r="C47" s="63">
        <v>10</v>
      </c>
      <c r="D47" s="63">
        <v>2</v>
      </c>
      <c r="E47" s="63">
        <v>3</v>
      </c>
      <c r="F47" s="63">
        <v>2</v>
      </c>
      <c r="G47" s="63">
        <v>0</v>
      </c>
      <c r="H47" s="63">
        <v>5</v>
      </c>
      <c r="I47" s="63">
        <v>5</v>
      </c>
      <c r="J47" s="63">
        <v>0</v>
      </c>
      <c r="K47" s="63">
        <v>2</v>
      </c>
      <c r="L47" s="77">
        <v>2</v>
      </c>
      <c r="M47" s="56">
        <v>33</v>
      </c>
      <c r="N47" s="44">
        <v>13</v>
      </c>
      <c r="O47" s="62">
        <v>0.6875</v>
      </c>
      <c r="P47" s="45" t="s">
        <v>288</v>
      </c>
      <c r="Q47" s="46" t="s">
        <v>761</v>
      </c>
      <c r="R47" s="47" t="s">
        <v>343</v>
      </c>
      <c r="S47" s="46" t="s">
        <v>301</v>
      </c>
      <c r="T47" s="48" t="s">
        <v>555</v>
      </c>
      <c r="U47" s="48">
        <v>4</v>
      </c>
      <c r="V47" s="49" t="s">
        <v>292</v>
      </c>
      <c r="W47" s="50" t="s">
        <v>747</v>
      </c>
      <c r="X47" s="50" t="s">
        <v>340</v>
      </c>
      <c r="Y47" s="50" t="s">
        <v>350</v>
      </c>
    </row>
    <row r="48" spans="1:25" s="33" customFormat="1" ht="15.75" customHeight="1" x14ac:dyDescent="0.25">
      <c r="A48" s="54" t="s">
        <v>271</v>
      </c>
      <c r="B48" s="63">
        <v>2</v>
      </c>
      <c r="C48" s="63">
        <v>6</v>
      </c>
      <c r="D48" s="63">
        <v>2</v>
      </c>
      <c r="E48" s="63">
        <v>6</v>
      </c>
      <c r="F48" s="63">
        <v>2</v>
      </c>
      <c r="G48" s="63">
        <v>0</v>
      </c>
      <c r="H48" s="63">
        <v>5</v>
      </c>
      <c r="I48" s="63">
        <v>5</v>
      </c>
      <c r="J48" s="63">
        <v>2</v>
      </c>
      <c r="K48" s="63">
        <v>0</v>
      </c>
      <c r="L48" s="77">
        <v>2</v>
      </c>
      <c r="M48" s="56">
        <v>32</v>
      </c>
      <c r="N48" s="44">
        <v>14</v>
      </c>
      <c r="O48" s="62">
        <v>0.66669999999999996</v>
      </c>
      <c r="P48" s="45" t="s">
        <v>288</v>
      </c>
      <c r="Q48" s="46" t="s">
        <v>775</v>
      </c>
      <c r="R48" s="47" t="s">
        <v>393</v>
      </c>
      <c r="S48" s="46" t="s">
        <v>776</v>
      </c>
      <c r="T48" s="48" t="s">
        <v>555</v>
      </c>
      <c r="U48" s="48">
        <v>4</v>
      </c>
      <c r="V48" s="49" t="s">
        <v>313</v>
      </c>
      <c r="W48" s="50" t="s">
        <v>774</v>
      </c>
      <c r="X48" s="50" t="s">
        <v>452</v>
      </c>
      <c r="Y48" s="50" t="s">
        <v>390</v>
      </c>
    </row>
    <row r="49" spans="1:25" s="33" customFormat="1" ht="15.75" customHeight="1" x14ac:dyDescent="0.25">
      <c r="A49" s="54" t="s">
        <v>23</v>
      </c>
      <c r="B49" s="63">
        <v>2</v>
      </c>
      <c r="C49" s="63">
        <v>10</v>
      </c>
      <c r="D49" s="63">
        <v>0</v>
      </c>
      <c r="E49" s="63">
        <v>5</v>
      </c>
      <c r="F49" s="63">
        <v>4</v>
      </c>
      <c r="G49" s="63">
        <v>2</v>
      </c>
      <c r="H49" s="63">
        <v>5</v>
      </c>
      <c r="I49" s="63">
        <v>0</v>
      </c>
      <c r="J49" s="63">
        <v>2</v>
      </c>
      <c r="K49" s="63">
        <v>0</v>
      </c>
      <c r="L49" s="77">
        <v>2</v>
      </c>
      <c r="M49" s="56">
        <v>32</v>
      </c>
      <c r="N49" s="44">
        <v>14</v>
      </c>
      <c r="O49" s="62">
        <v>0.66669999999999996</v>
      </c>
      <c r="P49" s="45" t="s">
        <v>288</v>
      </c>
      <c r="Q49" s="46" t="s">
        <v>713</v>
      </c>
      <c r="R49" s="47" t="s">
        <v>493</v>
      </c>
      <c r="S49" s="46" t="s">
        <v>470</v>
      </c>
      <c r="T49" s="48" t="s">
        <v>555</v>
      </c>
      <c r="U49" s="48">
        <v>4</v>
      </c>
      <c r="V49" s="49" t="s">
        <v>702</v>
      </c>
      <c r="W49" s="50" t="s">
        <v>703</v>
      </c>
      <c r="X49" s="50" t="s">
        <v>704</v>
      </c>
      <c r="Y49" s="50" t="s">
        <v>705</v>
      </c>
    </row>
    <row r="50" spans="1:25" s="33" customFormat="1" ht="15.75" customHeight="1" x14ac:dyDescent="0.25">
      <c r="A50" s="54" t="s">
        <v>267</v>
      </c>
      <c r="B50" s="63">
        <v>2</v>
      </c>
      <c r="C50" s="63">
        <v>9</v>
      </c>
      <c r="D50" s="63">
        <v>0</v>
      </c>
      <c r="E50" s="63">
        <v>6</v>
      </c>
      <c r="F50" s="63">
        <v>4</v>
      </c>
      <c r="G50" s="63">
        <v>0</v>
      </c>
      <c r="H50" s="63">
        <v>5</v>
      </c>
      <c r="I50" s="63">
        <v>5</v>
      </c>
      <c r="J50" s="63">
        <v>1</v>
      </c>
      <c r="K50" s="63">
        <v>0</v>
      </c>
      <c r="L50" s="77">
        <v>0</v>
      </c>
      <c r="M50" s="56">
        <v>32</v>
      </c>
      <c r="N50" s="44">
        <v>14</v>
      </c>
      <c r="O50" s="62">
        <v>0.66669999999999996</v>
      </c>
      <c r="P50" s="45" t="s">
        <v>288</v>
      </c>
      <c r="Q50" s="46" t="s">
        <v>765</v>
      </c>
      <c r="R50" s="47" t="s">
        <v>411</v>
      </c>
      <c r="S50" s="46" t="s">
        <v>557</v>
      </c>
      <c r="T50" s="48" t="s">
        <v>555</v>
      </c>
      <c r="U50" s="48">
        <v>4</v>
      </c>
      <c r="V50" s="49" t="s">
        <v>306</v>
      </c>
      <c r="W50" s="50" t="s">
        <v>766</v>
      </c>
      <c r="X50" s="50" t="s">
        <v>767</v>
      </c>
      <c r="Y50" s="50" t="s">
        <v>768</v>
      </c>
    </row>
    <row r="51" spans="1:25" s="33" customFormat="1" ht="15.75" customHeight="1" x14ac:dyDescent="0.25">
      <c r="A51" s="54" t="s">
        <v>44</v>
      </c>
      <c r="B51" s="63">
        <v>2</v>
      </c>
      <c r="C51" s="63">
        <v>10</v>
      </c>
      <c r="D51" s="63">
        <v>2</v>
      </c>
      <c r="E51" s="63">
        <v>0</v>
      </c>
      <c r="F51" s="63">
        <v>4</v>
      </c>
      <c r="G51" s="63">
        <v>0</v>
      </c>
      <c r="H51" s="63">
        <v>5</v>
      </c>
      <c r="I51" s="63">
        <v>5</v>
      </c>
      <c r="J51" s="63">
        <v>0</v>
      </c>
      <c r="K51" s="63">
        <v>2</v>
      </c>
      <c r="L51" s="77">
        <v>2</v>
      </c>
      <c r="M51" s="56">
        <v>32</v>
      </c>
      <c r="N51" s="44">
        <v>14</v>
      </c>
      <c r="O51" s="62">
        <v>0.66669999999999996</v>
      </c>
      <c r="P51" s="45" t="s">
        <v>288</v>
      </c>
      <c r="Q51" s="46" t="s">
        <v>743</v>
      </c>
      <c r="R51" s="47" t="s">
        <v>458</v>
      </c>
      <c r="S51" s="46" t="s">
        <v>329</v>
      </c>
      <c r="T51" s="48" t="s">
        <v>555</v>
      </c>
      <c r="U51" s="48">
        <v>4</v>
      </c>
      <c r="V51" s="49" t="s">
        <v>317</v>
      </c>
      <c r="W51" s="50" t="s">
        <v>725</v>
      </c>
      <c r="X51" s="50" t="s">
        <v>726</v>
      </c>
      <c r="Y51" s="50" t="s">
        <v>329</v>
      </c>
    </row>
    <row r="52" spans="1:25" s="33" customFormat="1" ht="15.75" customHeight="1" x14ac:dyDescent="0.25">
      <c r="A52" s="54" t="s">
        <v>282</v>
      </c>
      <c r="B52" s="63">
        <v>2</v>
      </c>
      <c r="C52" s="63">
        <v>10</v>
      </c>
      <c r="D52" s="63">
        <v>1</v>
      </c>
      <c r="E52" s="63">
        <v>6</v>
      </c>
      <c r="F52" s="63">
        <v>4</v>
      </c>
      <c r="G52" s="63">
        <v>0</v>
      </c>
      <c r="H52" s="63">
        <v>5</v>
      </c>
      <c r="I52" s="63">
        <v>0</v>
      </c>
      <c r="J52" s="63">
        <v>3</v>
      </c>
      <c r="K52" s="63">
        <v>0</v>
      </c>
      <c r="L52" s="77">
        <v>0</v>
      </c>
      <c r="M52" s="56">
        <v>31</v>
      </c>
      <c r="N52" s="44">
        <v>15</v>
      </c>
      <c r="O52" s="62">
        <v>0.64580000000000004</v>
      </c>
      <c r="P52" s="45" t="s">
        <v>288</v>
      </c>
      <c r="Q52" s="46" t="s">
        <v>790</v>
      </c>
      <c r="R52" s="47" t="s">
        <v>791</v>
      </c>
      <c r="S52" s="46" t="s">
        <v>470</v>
      </c>
      <c r="T52" s="48" t="s">
        <v>555</v>
      </c>
      <c r="U52" s="48">
        <v>4</v>
      </c>
      <c r="V52" s="49" t="s">
        <v>313</v>
      </c>
      <c r="W52" s="50" t="s">
        <v>774</v>
      </c>
      <c r="X52" s="50" t="s">
        <v>452</v>
      </c>
      <c r="Y52" s="50" t="s">
        <v>390</v>
      </c>
    </row>
    <row r="53" spans="1:25" s="33" customFormat="1" ht="15.75" customHeight="1" x14ac:dyDescent="0.25">
      <c r="A53" s="54" t="s">
        <v>20</v>
      </c>
      <c r="B53" s="63">
        <v>2</v>
      </c>
      <c r="C53" s="63">
        <v>7</v>
      </c>
      <c r="D53" s="63">
        <v>2</v>
      </c>
      <c r="E53" s="63">
        <v>3</v>
      </c>
      <c r="F53" s="63">
        <v>4</v>
      </c>
      <c r="G53" s="63">
        <v>2</v>
      </c>
      <c r="H53" s="63">
        <v>3</v>
      </c>
      <c r="I53" s="63">
        <v>5</v>
      </c>
      <c r="J53" s="63">
        <v>2</v>
      </c>
      <c r="K53" s="63">
        <v>0</v>
      </c>
      <c r="L53" s="77">
        <v>0</v>
      </c>
      <c r="M53" s="56">
        <v>30</v>
      </c>
      <c r="N53" s="44">
        <v>16</v>
      </c>
      <c r="O53" s="62">
        <v>0.625</v>
      </c>
      <c r="P53" s="45" t="s">
        <v>288</v>
      </c>
      <c r="Q53" s="46" t="s">
        <v>706</v>
      </c>
      <c r="R53" s="47" t="s">
        <v>707</v>
      </c>
      <c r="S53" s="46" t="s">
        <v>453</v>
      </c>
      <c r="T53" s="48" t="s">
        <v>555</v>
      </c>
      <c r="U53" s="48">
        <v>4</v>
      </c>
      <c r="V53" s="49" t="s">
        <v>702</v>
      </c>
      <c r="W53" s="50" t="s">
        <v>703</v>
      </c>
      <c r="X53" s="50" t="s">
        <v>704</v>
      </c>
      <c r="Y53" s="50" t="s">
        <v>705</v>
      </c>
    </row>
    <row r="54" spans="1:25" s="33" customFormat="1" ht="15.75" customHeight="1" x14ac:dyDescent="0.25">
      <c r="A54" s="54" t="s">
        <v>46</v>
      </c>
      <c r="B54" s="63">
        <v>2</v>
      </c>
      <c r="C54" s="63">
        <v>7</v>
      </c>
      <c r="D54" s="63">
        <v>2</v>
      </c>
      <c r="E54" s="63">
        <v>0</v>
      </c>
      <c r="F54" s="63">
        <v>4</v>
      </c>
      <c r="G54" s="63">
        <v>2</v>
      </c>
      <c r="H54" s="63">
        <v>5</v>
      </c>
      <c r="I54" s="63">
        <v>5</v>
      </c>
      <c r="J54" s="63">
        <v>2</v>
      </c>
      <c r="K54" s="63">
        <v>0</v>
      </c>
      <c r="L54" s="77">
        <v>0</v>
      </c>
      <c r="M54" s="56">
        <v>29</v>
      </c>
      <c r="N54" s="44">
        <v>17</v>
      </c>
      <c r="O54" s="62">
        <v>0.60419999999999996</v>
      </c>
      <c r="P54" s="45" t="s">
        <v>288</v>
      </c>
      <c r="Q54" s="46" t="s">
        <v>748</v>
      </c>
      <c r="R54" s="47" t="s">
        <v>364</v>
      </c>
      <c r="S54" s="46" t="s">
        <v>309</v>
      </c>
      <c r="T54" s="48" t="s">
        <v>555</v>
      </c>
      <c r="U54" s="48">
        <v>4</v>
      </c>
      <c r="V54" s="49" t="s">
        <v>292</v>
      </c>
      <c r="W54" s="50" t="s">
        <v>747</v>
      </c>
      <c r="X54" s="50" t="s">
        <v>340</v>
      </c>
      <c r="Y54" s="50" t="s">
        <v>350</v>
      </c>
    </row>
    <row r="55" spans="1:25" s="33" customFormat="1" ht="15.75" customHeight="1" x14ac:dyDescent="0.25">
      <c r="A55" s="54" t="s">
        <v>34</v>
      </c>
      <c r="B55" s="63">
        <v>0</v>
      </c>
      <c r="C55" s="63">
        <v>10</v>
      </c>
      <c r="D55" s="63">
        <v>2</v>
      </c>
      <c r="E55" s="63">
        <v>2</v>
      </c>
      <c r="F55" s="63">
        <v>3</v>
      </c>
      <c r="G55" s="63">
        <v>2</v>
      </c>
      <c r="H55" s="63">
        <v>5</v>
      </c>
      <c r="I55" s="63">
        <v>5</v>
      </c>
      <c r="J55" s="63">
        <v>0</v>
      </c>
      <c r="K55" s="63">
        <v>0</v>
      </c>
      <c r="L55" s="77">
        <v>0</v>
      </c>
      <c r="M55" s="56">
        <v>29</v>
      </c>
      <c r="N55" s="44">
        <v>17</v>
      </c>
      <c r="O55" s="62">
        <v>0.60419999999999996</v>
      </c>
      <c r="P55" s="45" t="s">
        <v>288</v>
      </c>
      <c r="Q55" s="46" t="s">
        <v>728</v>
      </c>
      <c r="R55" s="47" t="s">
        <v>331</v>
      </c>
      <c r="S55" s="46" t="s">
        <v>301</v>
      </c>
      <c r="T55" s="48" t="s">
        <v>555</v>
      </c>
      <c r="U55" s="48">
        <v>4</v>
      </c>
      <c r="V55" s="49" t="s">
        <v>317</v>
      </c>
      <c r="W55" s="50" t="s">
        <v>725</v>
      </c>
      <c r="X55" s="50" t="s">
        <v>726</v>
      </c>
      <c r="Y55" s="50" t="s">
        <v>329</v>
      </c>
    </row>
    <row r="56" spans="1:25" s="33" customFormat="1" ht="15.75" customHeight="1" x14ac:dyDescent="0.25">
      <c r="A56" s="54" t="s">
        <v>50</v>
      </c>
      <c r="B56" s="63">
        <v>2</v>
      </c>
      <c r="C56" s="63">
        <v>7</v>
      </c>
      <c r="D56" s="63">
        <v>2</v>
      </c>
      <c r="E56" s="63">
        <v>0</v>
      </c>
      <c r="F56" s="63">
        <v>4</v>
      </c>
      <c r="G56" s="63">
        <v>0</v>
      </c>
      <c r="H56" s="63">
        <v>5</v>
      </c>
      <c r="I56" s="63">
        <v>5</v>
      </c>
      <c r="J56" s="63">
        <v>1</v>
      </c>
      <c r="K56" s="63">
        <v>0</v>
      </c>
      <c r="L56" s="77">
        <v>2</v>
      </c>
      <c r="M56" s="56">
        <v>28</v>
      </c>
      <c r="N56" s="44">
        <v>18</v>
      </c>
      <c r="O56" s="62">
        <v>0.58330000000000004</v>
      </c>
      <c r="P56" s="45" t="s">
        <v>288</v>
      </c>
      <c r="Q56" s="46" t="s">
        <v>471</v>
      </c>
      <c r="R56" s="47" t="s">
        <v>548</v>
      </c>
      <c r="S56" s="46" t="s">
        <v>501</v>
      </c>
      <c r="T56" s="48" t="s">
        <v>555</v>
      </c>
      <c r="U56" s="48">
        <v>4</v>
      </c>
      <c r="V56" s="49" t="s">
        <v>292</v>
      </c>
      <c r="W56" s="50" t="s">
        <v>747</v>
      </c>
      <c r="X56" s="50" t="s">
        <v>340</v>
      </c>
      <c r="Y56" s="50" t="s">
        <v>350</v>
      </c>
    </row>
    <row r="57" spans="1:25" s="33" customFormat="1" ht="15.75" customHeight="1" x14ac:dyDescent="0.25">
      <c r="A57" s="54" t="s">
        <v>45</v>
      </c>
      <c r="B57" s="63">
        <v>2</v>
      </c>
      <c r="C57" s="63">
        <v>7</v>
      </c>
      <c r="D57" s="63">
        <v>0</v>
      </c>
      <c r="E57" s="63">
        <v>3</v>
      </c>
      <c r="F57" s="63">
        <v>2</v>
      </c>
      <c r="G57" s="63">
        <v>0</v>
      </c>
      <c r="H57" s="63">
        <v>5</v>
      </c>
      <c r="I57" s="63">
        <v>5</v>
      </c>
      <c r="J57" s="63">
        <v>1</v>
      </c>
      <c r="K57" s="63">
        <v>0</v>
      </c>
      <c r="L57" s="77">
        <v>2</v>
      </c>
      <c r="M57" s="56">
        <v>27</v>
      </c>
      <c r="N57" s="44">
        <v>19</v>
      </c>
      <c r="O57" s="62">
        <v>0.5625</v>
      </c>
      <c r="P57" s="45" t="s">
        <v>288</v>
      </c>
      <c r="Q57" s="46" t="s">
        <v>744</v>
      </c>
      <c r="R57" s="47" t="s">
        <v>745</v>
      </c>
      <c r="S57" s="46" t="s">
        <v>746</v>
      </c>
      <c r="T57" s="48" t="s">
        <v>555</v>
      </c>
      <c r="U57" s="48">
        <v>4</v>
      </c>
      <c r="V57" s="49" t="s">
        <v>292</v>
      </c>
      <c r="W57" s="50" t="s">
        <v>747</v>
      </c>
      <c r="X57" s="50" t="s">
        <v>340</v>
      </c>
      <c r="Y57" s="50" t="s">
        <v>350</v>
      </c>
    </row>
    <row r="58" spans="1:25" s="33" customFormat="1" ht="15.75" customHeight="1" x14ac:dyDescent="0.25">
      <c r="A58" s="54" t="s">
        <v>33</v>
      </c>
      <c r="B58" s="63">
        <v>2</v>
      </c>
      <c r="C58" s="63">
        <v>9</v>
      </c>
      <c r="D58" s="63">
        <v>0</v>
      </c>
      <c r="E58" s="63">
        <v>4</v>
      </c>
      <c r="F58" s="63">
        <v>2</v>
      </c>
      <c r="G58" s="63">
        <v>0</v>
      </c>
      <c r="H58" s="63">
        <v>5</v>
      </c>
      <c r="I58" s="63">
        <v>5</v>
      </c>
      <c r="J58" s="63">
        <v>0</v>
      </c>
      <c r="K58" s="63">
        <v>0</v>
      </c>
      <c r="L58" s="77">
        <v>0</v>
      </c>
      <c r="M58" s="56">
        <v>27</v>
      </c>
      <c r="N58" s="44">
        <v>19</v>
      </c>
      <c r="O58" s="62">
        <v>0.5625</v>
      </c>
      <c r="P58" s="45" t="s">
        <v>288</v>
      </c>
      <c r="Q58" s="46" t="s">
        <v>727</v>
      </c>
      <c r="R58" s="47" t="s">
        <v>402</v>
      </c>
      <c r="S58" s="46" t="s">
        <v>601</v>
      </c>
      <c r="T58" s="48" t="s">
        <v>555</v>
      </c>
      <c r="U58" s="48">
        <v>4</v>
      </c>
      <c r="V58" s="49" t="s">
        <v>317</v>
      </c>
      <c r="W58" s="50" t="s">
        <v>725</v>
      </c>
      <c r="X58" s="50" t="s">
        <v>726</v>
      </c>
      <c r="Y58" s="50" t="s">
        <v>329</v>
      </c>
    </row>
    <row r="59" spans="1:25" s="33" customFormat="1" ht="15.75" customHeight="1" x14ac:dyDescent="0.25">
      <c r="A59" s="54" t="s">
        <v>43</v>
      </c>
      <c r="B59" s="63">
        <v>2</v>
      </c>
      <c r="C59" s="63">
        <v>7</v>
      </c>
      <c r="D59" s="63">
        <v>1</v>
      </c>
      <c r="E59" s="63">
        <v>3</v>
      </c>
      <c r="F59" s="63">
        <v>4</v>
      </c>
      <c r="G59" s="63">
        <v>0</v>
      </c>
      <c r="H59" s="63">
        <v>3</v>
      </c>
      <c r="I59" s="63">
        <v>5</v>
      </c>
      <c r="J59" s="63">
        <v>0</v>
      </c>
      <c r="K59" s="63">
        <v>0</v>
      </c>
      <c r="L59" s="77">
        <v>2</v>
      </c>
      <c r="M59" s="56">
        <v>27</v>
      </c>
      <c r="N59" s="44">
        <v>19</v>
      </c>
      <c r="O59" s="62">
        <v>0.5625</v>
      </c>
      <c r="P59" s="45" t="s">
        <v>288</v>
      </c>
      <c r="Q59" s="46" t="s">
        <v>741</v>
      </c>
      <c r="R59" s="47" t="s">
        <v>742</v>
      </c>
      <c r="S59" s="46" t="s">
        <v>390</v>
      </c>
      <c r="T59" s="48" t="s">
        <v>555</v>
      </c>
      <c r="U59" s="48">
        <v>4</v>
      </c>
      <c r="V59" s="49" t="s">
        <v>317</v>
      </c>
      <c r="W59" s="50" t="s">
        <v>725</v>
      </c>
      <c r="X59" s="50" t="s">
        <v>726</v>
      </c>
      <c r="Y59" s="50" t="s">
        <v>329</v>
      </c>
    </row>
    <row r="60" spans="1:25" s="33" customFormat="1" ht="15.75" customHeight="1" x14ac:dyDescent="0.25">
      <c r="A60" s="54" t="s">
        <v>28</v>
      </c>
      <c r="B60" s="63">
        <v>1</v>
      </c>
      <c r="C60" s="63">
        <v>9</v>
      </c>
      <c r="D60" s="63">
        <v>0</v>
      </c>
      <c r="E60" s="63">
        <v>3</v>
      </c>
      <c r="F60" s="63">
        <v>0</v>
      </c>
      <c r="G60" s="63">
        <v>0</v>
      </c>
      <c r="H60" s="63">
        <v>3</v>
      </c>
      <c r="I60" s="63">
        <v>5</v>
      </c>
      <c r="J60" s="63">
        <v>1</v>
      </c>
      <c r="K60" s="63">
        <v>4</v>
      </c>
      <c r="L60" s="77">
        <v>0</v>
      </c>
      <c r="M60" s="56">
        <v>26</v>
      </c>
      <c r="N60" s="44">
        <v>20</v>
      </c>
      <c r="O60" s="62">
        <v>0.54169999999999996</v>
      </c>
      <c r="P60" s="45" t="s">
        <v>288</v>
      </c>
      <c r="Q60" s="46" t="s">
        <v>720</v>
      </c>
      <c r="R60" s="47" t="s">
        <v>388</v>
      </c>
      <c r="S60" s="46" t="s">
        <v>332</v>
      </c>
      <c r="T60" s="48" t="s">
        <v>555</v>
      </c>
      <c r="U60" s="48">
        <v>4</v>
      </c>
      <c r="V60" s="49" t="s">
        <v>702</v>
      </c>
      <c r="W60" s="50" t="s">
        <v>703</v>
      </c>
      <c r="X60" s="50" t="s">
        <v>704</v>
      </c>
      <c r="Y60" s="50" t="s">
        <v>705</v>
      </c>
    </row>
    <row r="61" spans="1:25" s="33" customFormat="1" ht="15.75" customHeight="1" x14ac:dyDescent="0.25">
      <c r="A61" s="54" t="s">
        <v>48</v>
      </c>
      <c r="B61" s="63">
        <v>2</v>
      </c>
      <c r="C61" s="63">
        <v>8</v>
      </c>
      <c r="D61" s="63">
        <v>2</v>
      </c>
      <c r="E61" s="63">
        <v>1</v>
      </c>
      <c r="F61" s="63">
        <v>4</v>
      </c>
      <c r="G61" s="63">
        <v>0</v>
      </c>
      <c r="H61" s="63">
        <v>5</v>
      </c>
      <c r="I61" s="63">
        <v>0</v>
      </c>
      <c r="J61" s="63">
        <v>1</v>
      </c>
      <c r="K61" s="63">
        <v>2</v>
      </c>
      <c r="L61" s="77">
        <v>0</v>
      </c>
      <c r="M61" s="56">
        <v>25</v>
      </c>
      <c r="N61" s="44">
        <v>21</v>
      </c>
      <c r="O61" s="62">
        <v>0.52080000000000004</v>
      </c>
      <c r="P61" s="45" t="s">
        <v>288</v>
      </c>
      <c r="Q61" s="46" t="s">
        <v>751</v>
      </c>
      <c r="R61" s="47" t="s">
        <v>315</v>
      </c>
      <c r="S61" s="46" t="s">
        <v>453</v>
      </c>
      <c r="T61" s="48" t="s">
        <v>555</v>
      </c>
      <c r="U61" s="48">
        <v>4</v>
      </c>
      <c r="V61" s="49" t="s">
        <v>292</v>
      </c>
      <c r="W61" s="50" t="s">
        <v>747</v>
      </c>
      <c r="X61" s="50" t="s">
        <v>340</v>
      </c>
      <c r="Y61" s="50" t="s">
        <v>350</v>
      </c>
    </row>
    <row r="62" spans="1:25" s="33" customFormat="1" ht="15.75" customHeight="1" x14ac:dyDescent="0.25">
      <c r="A62" s="54" t="s">
        <v>51</v>
      </c>
      <c r="B62" s="63">
        <v>2</v>
      </c>
      <c r="C62" s="63">
        <v>10</v>
      </c>
      <c r="D62" s="63">
        <v>0</v>
      </c>
      <c r="E62" s="63">
        <v>2</v>
      </c>
      <c r="F62" s="63">
        <v>3</v>
      </c>
      <c r="G62" s="63">
        <v>0</v>
      </c>
      <c r="H62" s="63">
        <v>5</v>
      </c>
      <c r="I62" s="63">
        <v>0</v>
      </c>
      <c r="J62" s="63">
        <v>0</v>
      </c>
      <c r="K62" s="63">
        <v>2</v>
      </c>
      <c r="L62" s="77">
        <v>0</v>
      </c>
      <c r="M62" s="56">
        <v>24</v>
      </c>
      <c r="N62" s="44">
        <v>22</v>
      </c>
      <c r="O62" s="62">
        <v>0.5</v>
      </c>
      <c r="P62" s="45" t="s">
        <v>288</v>
      </c>
      <c r="Q62" s="46" t="s">
        <v>753</v>
      </c>
      <c r="R62" s="47" t="s">
        <v>726</v>
      </c>
      <c r="S62" s="46" t="s">
        <v>489</v>
      </c>
      <c r="T62" s="48" t="s">
        <v>555</v>
      </c>
      <c r="U62" s="48">
        <v>4</v>
      </c>
      <c r="V62" s="49" t="s">
        <v>292</v>
      </c>
      <c r="W62" s="50" t="s">
        <v>747</v>
      </c>
      <c r="X62" s="50" t="s">
        <v>340</v>
      </c>
      <c r="Y62" s="50" t="s">
        <v>350</v>
      </c>
    </row>
    <row r="63" spans="1:25" s="33" customFormat="1" ht="15.75" customHeight="1" x14ac:dyDescent="0.25">
      <c r="A63" s="54" t="s">
        <v>21</v>
      </c>
      <c r="B63" s="63">
        <v>1.5</v>
      </c>
      <c r="C63" s="63">
        <v>5</v>
      </c>
      <c r="D63" s="63">
        <v>0</v>
      </c>
      <c r="E63" s="63">
        <v>5</v>
      </c>
      <c r="F63" s="63">
        <v>3</v>
      </c>
      <c r="G63" s="63">
        <v>0</v>
      </c>
      <c r="H63" s="63">
        <v>5</v>
      </c>
      <c r="I63" s="63">
        <v>0</v>
      </c>
      <c r="J63" s="63">
        <v>1</v>
      </c>
      <c r="K63" s="63">
        <v>0</v>
      </c>
      <c r="L63" s="77">
        <v>0</v>
      </c>
      <c r="M63" s="56">
        <v>20.5</v>
      </c>
      <c r="N63" s="44">
        <v>23</v>
      </c>
      <c r="O63" s="62">
        <v>0.42709999999999998</v>
      </c>
      <c r="P63" s="45" t="s">
        <v>288</v>
      </c>
      <c r="Q63" s="46" t="s">
        <v>708</v>
      </c>
      <c r="R63" s="47" t="s">
        <v>709</v>
      </c>
      <c r="S63" s="46" t="s">
        <v>577</v>
      </c>
      <c r="T63" s="48" t="s">
        <v>555</v>
      </c>
      <c r="U63" s="48">
        <v>4</v>
      </c>
      <c r="V63" s="49" t="s">
        <v>702</v>
      </c>
      <c r="W63" s="50" t="s">
        <v>703</v>
      </c>
      <c r="X63" s="50" t="s">
        <v>704</v>
      </c>
      <c r="Y63" s="50" t="s">
        <v>705</v>
      </c>
    </row>
    <row r="64" spans="1:25" s="33" customFormat="1" ht="15.75" customHeight="1" x14ac:dyDescent="0.25">
      <c r="A64" s="54" t="s">
        <v>19</v>
      </c>
      <c r="B64" s="63">
        <v>1</v>
      </c>
      <c r="C64" s="63">
        <v>0</v>
      </c>
      <c r="D64" s="63">
        <v>0</v>
      </c>
      <c r="E64" s="63">
        <v>1</v>
      </c>
      <c r="F64" s="63">
        <v>3</v>
      </c>
      <c r="G64" s="63">
        <v>0</v>
      </c>
      <c r="H64" s="63">
        <v>5</v>
      </c>
      <c r="I64" s="63">
        <v>5</v>
      </c>
      <c r="J64" s="63">
        <v>2</v>
      </c>
      <c r="K64" s="63">
        <v>0</v>
      </c>
      <c r="L64" s="77">
        <v>0</v>
      </c>
      <c r="M64" s="56">
        <v>17</v>
      </c>
      <c r="N64" s="44">
        <v>24</v>
      </c>
      <c r="O64" s="62">
        <v>0.35420000000000001</v>
      </c>
      <c r="P64" s="45" t="s">
        <v>288</v>
      </c>
      <c r="Q64" s="46" t="s">
        <v>701</v>
      </c>
      <c r="R64" s="47" t="s">
        <v>493</v>
      </c>
      <c r="S64" s="46" t="s">
        <v>436</v>
      </c>
      <c r="T64" s="48" t="s">
        <v>555</v>
      </c>
      <c r="U64" s="48">
        <v>4</v>
      </c>
      <c r="V64" s="49" t="s">
        <v>702</v>
      </c>
      <c r="W64" s="50" t="s">
        <v>703</v>
      </c>
      <c r="X64" s="50" t="s">
        <v>704</v>
      </c>
      <c r="Y64" s="50" t="s">
        <v>705</v>
      </c>
    </row>
    <row r="65" spans="1:25" s="33" customFormat="1" ht="15.75" customHeight="1" x14ac:dyDescent="0.25">
      <c r="A65" s="54" t="s">
        <v>37</v>
      </c>
      <c r="B65" s="63">
        <v>0</v>
      </c>
      <c r="C65" s="63">
        <v>6</v>
      </c>
      <c r="D65" s="63">
        <v>2</v>
      </c>
      <c r="E65" s="63">
        <v>0</v>
      </c>
      <c r="F65" s="63">
        <v>0</v>
      </c>
      <c r="G65" s="63">
        <v>0</v>
      </c>
      <c r="H65" s="63">
        <v>4</v>
      </c>
      <c r="I65" s="63">
        <v>5</v>
      </c>
      <c r="J65" s="63">
        <v>0</v>
      </c>
      <c r="K65" s="63">
        <v>0</v>
      </c>
      <c r="L65" s="77">
        <v>0</v>
      </c>
      <c r="M65" s="56">
        <v>17</v>
      </c>
      <c r="N65" s="44">
        <v>24</v>
      </c>
      <c r="O65" s="62">
        <v>0.35420000000000001</v>
      </c>
      <c r="P65" s="45" t="s">
        <v>288</v>
      </c>
      <c r="Q65" s="46" t="s">
        <v>731</v>
      </c>
      <c r="R65" s="47" t="s">
        <v>732</v>
      </c>
      <c r="S65" s="46" t="s">
        <v>301</v>
      </c>
      <c r="T65" s="48" t="s">
        <v>555</v>
      </c>
      <c r="U65" s="48">
        <v>4</v>
      </c>
      <c r="V65" s="49" t="s">
        <v>317</v>
      </c>
      <c r="W65" s="50" t="s">
        <v>725</v>
      </c>
      <c r="X65" s="50" t="s">
        <v>726</v>
      </c>
      <c r="Y65" s="50" t="s">
        <v>329</v>
      </c>
    </row>
    <row r="66" spans="1:25" s="33" customFormat="1" ht="15.75" customHeight="1" x14ac:dyDescent="0.25">
      <c r="A66" s="54" t="s">
        <v>39</v>
      </c>
      <c r="B66" s="63">
        <v>0</v>
      </c>
      <c r="C66" s="63">
        <v>1</v>
      </c>
      <c r="D66" s="63">
        <v>0</v>
      </c>
      <c r="E66" s="63">
        <v>0</v>
      </c>
      <c r="F66" s="63">
        <v>2</v>
      </c>
      <c r="G66" s="63">
        <v>0</v>
      </c>
      <c r="H66" s="63">
        <v>1</v>
      </c>
      <c r="I66" s="63">
        <v>5</v>
      </c>
      <c r="J66" s="63">
        <v>0</v>
      </c>
      <c r="K66" s="63">
        <v>6</v>
      </c>
      <c r="L66" s="77">
        <v>0</v>
      </c>
      <c r="M66" s="56">
        <v>15</v>
      </c>
      <c r="N66" s="44">
        <v>25</v>
      </c>
      <c r="O66" s="62">
        <v>0.3125</v>
      </c>
      <c r="P66" s="45" t="s">
        <v>288</v>
      </c>
      <c r="Q66" s="46" t="s">
        <v>735</v>
      </c>
      <c r="R66" s="47" t="s">
        <v>315</v>
      </c>
      <c r="S66" s="46" t="s">
        <v>568</v>
      </c>
      <c r="T66" s="48" t="s">
        <v>555</v>
      </c>
      <c r="U66" s="48">
        <v>4</v>
      </c>
      <c r="V66" s="49" t="s">
        <v>317</v>
      </c>
      <c r="W66" s="50" t="s">
        <v>725</v>
      </c>
      <c r="X66" s="50" t="s">
        <v>726</v>
      </c>
      <c r="Y66" s="50" t="s">
        <v>329</v>
      </c>
    </row>
    <row r="67" spans="1:25" s="33" customFormat="1" ht="15.75" customHeight="1" x14ac:dyDescent="0.25">
      <c r="A67" s="53" t="s">
        <v>18</v>
      </c>
      <c r="B67" s="65">
        <v>8</v>
      </c>
      <c r="C67" s="65">
        <v>0</v>
      </c>
      <c r="D67" s="65">
        <v>3.5</v>
      </c>
      <c r="E67" s="65">
        <v>5</v>
      </c>
      <c r="F67" s="65">
        <v>1</v>
      </c>
      <c r="G67" s="65">
        <v>4</v>
      </c>
      <c r="H67" s="65">
        <v>5</v>
      </c>
      <c r="I67" s="65">
        <v>4</v>
      </c>
      <c r="J67" s="65">
        <v>3</v>
      </c>
      <c r="K67" s="65">
        <v>1</v>
      </c>
      <c r="L67" s="78"/>
      <c r="M67" s="55">
        <f>SUM(B67:K67)</f>
        <v>34.5</v>
      </c>
      <c r="N67" s="24">
        <v>1</v>
      </c>
      <c r="O67" s="61">
        <f>M67/65</f>
        <v>0.53076923076923077</v>
      </c>
      <c r="P67" s="32" t="s">
        <v>286</v>
      </c>
      <c r="Q67" s="30" t="s">
        <v>289</v>
      </c>
      <c r="R67" s="29" t="s">
        <v>290</v>
      </c>
      <c r="S67" s="30" t="s">
        <v>291</v>
      </c>
      <c r="T67" s="31" t="s">
        <v>555</v>
      </c>
      <c r="U67" s="31">
        <v>5</v>
      </c>
      <c r="V67" s="27" t="s">
        <v>292</v>
      </c>
      <c r="W67" s="28" t="s">
        <v>793</v>
      </c>
      <c r="X67" s="28" t="s">
        <v>426</v>
      </c>
      <c r="Y67" s="28" t="s">
        <v>350</v>
      </c>
    </row>
    <row r="68" spans="1:25" s="33" customFormat="1" ht="15.75" customHeight="1" x14ac:dyDescent="0.25">
      <c r="A68" s="53" t="s">
        <v>60</v>
      </c>
      <c r="B68" s="65">
        <v>4</v>
      </c>
      <c r="C68" s="65">
        <v>0</v>
      </c>
      <c r="D68" s="65">
        <v>4</v>
      </c>
      <c r="E68" s="65">
        <v>4</v>
      </c>
      <c r="F68" s="65">
        <v>0</v>
      </c>
      <c r="G68" s="65">
        <v>1</v>
      </c>
      <c r="H68" s="65">
        <v>8.5</v>
      </c>
      <c r="I68" s="65">
        <v>4</v>
      </c>
      <c r="J68" s="65">
        <v>2</v>
      </c>
      <c r="K68" s="65">
        <v>0</v>
      </c>
      <c r="L68" s="78"/>
      <c r="M68" s="55">
        <f>SUM(B68:K68)</f>
        <v>27.5</v>
      </c>
      <c r="N68" s="24">
        <v>2</v>
      </c>
      <c r="O68" s="61">
        <f>M68/65</f>
        <v>0.42307692307692307</v>
      </c>
      <c r="P68" s="32" t="s">
        <v>287</v>
      </c>
      <c r="Q68" s="30" t="s">
        <v>293</v>
      </c>
      <c r="R68" s="29" t="s">
        <v>294</v>
      </c>
      <c r="S68" s="30" t="s">
        <v>295</v>
      </c>
      <c r="T68" s="31" t="s">
        <v>555</v>
      </c>
      <c r="U68" s="31">
        <v>5</v>
      </c>
      <c r="V68" s="27" t="s">
        <v>292</v>
      </c>
      <c r="W68" s="28" t="s">
        <v>793</v>
      </c>
      <c r="X68" s="28" t="s">
        <v>426</v>
      </c>
      <c r="Y68" s="28" t="s">
        <v>350</v>
      </c>
    </row>
    <row r="69" spans="1:25" s="33" customFormat="1" ht="15.75" customHeight="1" x14ac:dyDescent="0.25">
      <c r="A69" s="53" t="s">
        <v>68</v>
      </c>
      <c r="B69" s="65">
        <v>6</v>
      </c>
      <c r="C69" s="65">
        <v>0</v>
      </c>
      <c r="D69" s="65">
        <v>2</v>
      </c>
      <c r="E69" s="65">
        <v>4</v>
      </c>
      <c r="F69" s="65">
        <v>1</v>
      </c>
      <c r="G69" s="65">
        <v>0</v>
      </c>
      <c r="H69" s="65">
        <v>8.5</v>
      </c>
      <c r="I69" s="65">
        <v>4</v>
      </c>
      <c r="J69" s="65">
        <v>0</v>
      </c>
      <c r="K69" s="65">
        <v>0</v>
      </c>
      <c r="L69" s="78"/>
      <c r="M69" s="55">
        <f>SUM(B69:K69)</f>
        <v>25.5</v>
      </c>
      <c r="N69" s="24">
        <v>3</v>
      </c>
      <c r="O69" s="61">
        <f>M69/65</f>
        <v>0.3923076923076923</v>
      </c>
      <c r="P69" s="32" t="s">
        <v>288</v>
      </c>
      <c r="Q69" s="30" t="s">
        <v>321</v>
      </c>
      <c r="R69" s="29" t="s">
        <v>322</v>
      </c>
      <c r="S69" s="30" t="s">
        <v>323</v>
      </c>
      <c r="T69" s="31" t="s">
        <v>555</v>
      </c>
      <c r="U69" s="31">
        <v>5</v>
      </c>
      <c r="V69" s="27" t="s">
        <v>317</v>
      </c>
      <c r="W69" s="28" t="s">
        <v>794</v>
      </c>
      <c r="X69" s="28" t="s">
        <v>628</v>
      </c>
      <c r="Y69" s="28" t="s">
        <v>309</v>
      </c>
    </row>
    <row r="70" spans="1:25" s="33" customFormat="1" ht="15.75" customHeight="1" x14ac:dyDescent="0.25">
      <c r="A70" s="53" t="s">
        <v>81</v>
      </c>
      <c r="B70" s="65">
        <v>6</v>
      </c>
      <c r="C70" s="65">
        <v>0</v>
      </c>
      <c r="D70" s="65">
        <v>2</v>
      </c>
      <c r="E70" s="65">
        <v>4</v>
      </c>
      <c r="F70" s="65">
        <v>1</v>
      </c>
      <c r="G70" s="65">
        <v>5</v>
      </c>
      <c r="H70" s="65">
        <v>4</v>
      </c>
      <c r="I70" s="65">
        <v>3</v>
      </c>
      <c r="J70" s="65">
        <v>0</v>
      </c>
      <c r="K70" s="65">
        <v>0</v>
      </c>
      <c r="L70" s="78"/>
      <c r="M70" s="55">
        <f>SUM(B70:K70)</f>
        <v>25</v>
      </c>
      <c r="N70" s="24">
        <v>4</v>
      </c>
      <c r="O70" s="61">
        <f>M70/65</f>
        <v>0.38461538461538464</v>
      </c>
      <c r="P70" s="32" t="s">
        <v>288</v>
      </c>
      <c r="Q70" s="30" t="s">
        <v>357</v>
      </c>
      <c r="R70" s="29" t="s">
        <v>358</v>
      </c>
      <c r="S70" s="30" t="s">
        <v>359</v>
      </c>
      <c r="T70" s="31" t="s">
        <v>555</v>
      </c>
      <c r="U70" s="31">
        <v>5</v>
      </c>
      <c r="V70" s="27" t="s">
        <v>354</v>
      </c>
      <c r="W70" s="28" t="s">
        <v>795</v>
      </c>
      <c r="X70" s="28" t="s">
        <v>542</v>
      </c>
      <c r="Y70" s="28" t="s">
        <v>796</v>
      </c>
    </row>
    <row r="71" spans="1:25" s="33" customFormat="1" ht="15.75" customHeight="1" x14ac:dyDescent="0.25">
      <c r="A71" s="53" t="s">
        <v>83</v>
      </c>
      <c r="B71" s="65">
        <v>5</v>
      </c>
      <c r="C71" s="65">
        <v>0</v>
      </c>
      <c r="D71" s="65">
        <v>1</v>
      </c>
      <c r="E71" s="65">
        <v>4</v>
      </c>
      <c r="F71" s="65">
        <v>0</v>
      </c>
      <c r="G71" s="65">
        <v>0</v>
      </c>
      <c r="H71" s="65">
        <v>5</v>
      </c>
      <c r="I71" s="65">
        <v>4</v>
      </c>
      <c r="J71" s="65">
        <v>6</v>
      </c>
      <c r="K71" s="65">
        <v>0</v>
      </c>
      <c r="L71" s="78"/>
      <c r="M71" s="55">
        <f>SUM(B71:K71)</f>
        <v>25</v>
      </c>
      <c r="N71" s="24">
        <v>5</v>
      </c>
      <c r="O71" s="61">
        <f>M71/65</f>
        <v>0.38461538461538464</v>
      </c>
      <c r="P71" s="32" t="s">
        <v>288</v>
      </c>
      <c r="Q71" s="30" t="s">
        <v>363</v>
      </c>
      <c r="R71" s="29" t="s">
        <v>364</v>
      </c>
      <c r="S71" s="30" t="s">
        <v>295</v>
      </c>
      <c r="T71" s="31" t="s">
        <v>555</v>
      </c>
      <c r="U71" s="31">
        <v>5</v>
      </c>
      <c r="V71" s="27" t="s">
        <v>362</v>
      </c>
      <c r="W71" s="28" t="s">
        <v>425</v>
      </c>
      <c r="X71" s="28" t="s">
        <v>426</v>
      </c>
      <c r="Y71" s="28" t="s">
        <v>350</v>
      </c>
    </row>
    <row r="72" spans="1:25" s="33" customFormat="1" ht="15.75" customHeight="1" x14ac:dyDescent="0.25">
      <c r="A72" s="53" t="s">
        <v>84</v>
      </c>
      <c r="B72" s="65">
        <v>4</v>
      </c>
      <c r="C72" s="65">
        <v>0</v>
      </c>
      <c r="D72" s="65">
        <v>3</v>
      </c>
      <c r="E72" s="65">
        <v>4</v>
      </c>
      <c r="F72" s="65">
        <v>2</v>
      </c>
      <c r="G72" s="65">
        <v>0</v>
      </c>
      <c r="H72" s="65">
        <v>5</v>
      </c>
      <c r="I72" s="65">
        <v>5</v>
      </c>
      <c r="J72" s="65">
        <v>0</v>
      </c>
      <c r="K72" s="65">
        <v>1</v>
      </c>
      <c r="L72" s="78"/>
      <c r="M72" s="55">
        <f>SUM(B72:K72)</f>
        <v>24</v>
      </c>
      <c r="N72" s="24">
        <v>6</v>
      </c>
      <c r="O72" s="61">
        <f>M72/65</f>
        <v>0.36923076923076925</v>
      </c>
      <c r="P72" s="32" t="s">
        <v>288</v>
      </c>
      <c r="Q72" s="30" t="s">
        <v>365</v>
      </c>
      <c r="R72" s="29" t="s">
        <v>366</v>
      </c>
      <c r="S72" s="30" t="s">
        <v>347</v>
      </c>
      <c r="T72" s="31" t="s">
        <v>555</v>
      </c>
      <c r="U72" s="31">
        <v>5</v>
      </c>
      <c r="V72" s="27" t="s">
        <v>362</v>
      </c>
      <c r="W72" s="28" t="s">
        <v>425</v>
      </c>
      <c r="X72" s="28" t="s">
        <v>426</v>
      </c>
      <c r="Y72" s="28" t="s">
        <v>350</v>
      </c>
    </row>
    <row r="73" spans="1:25" s="33" customFormat="1" ht="15.75" customHeight="1" x14ac:dyDescent="0.25">
      <c r="A73" s="53" t="s">
        <v>63</v>
      </c>
      <c r="B73" s="65">
        <v>6</v>
      </c>
      <c r="C73" s="65">
        <v>0</v>
      </c>
      <c r="D73" s="65">
        <v>2.5</v>
      </c>
      <c r="E73" s="65">
        <v>4</v>
      </c>
      <c r="F73" s="65">
        <v>0</v>
      </c>
      <c r="G73" s="65">
        <v>2</v>
      </c>
      <c r="H73" s="65">
        <v>5</v>
      </c>
      <c r="I73" s="65">
        <v>4</v>
      </c>
      <c r="J73" s="65">
        <v>0</v>
      </c>
      <c r="K73" s="65">
        <v>0</v>
      </c>
      <c r="L73" s="78"/>
      <c r="M73" s="55">
        <f>SUM(B73:K73)</f>
        <v>23.5</v>
      </c>
      <c r="N73" s="24">
        <v>7</v>
      </c>
      <c r="O73" s="61">
        <f>M73/65</f>
        <v>0.36153846153846153</v>
      </c>
      <c r="P73" s="32" t="s">
        <v>288</v>
      </c>
      <c r="Q73" s="30" t="s">
        <v>302</v>
      </c>
      <c r="R73" s="29" t="s">
        <v>303</v>
      </c>
      <c r="S73" s="30" t="s">
        <v>304</v>
      </c>
      <c r="T73" s="31" t="s">
        <v>555</v>
      </c>
      <c r="U73" s="31">
        <v>5</v>
      </c>
      <c r="V73" s="27" t="s">
        <v>292</v>
      </c>
      <c r="W73" s="28" t="s">
        <v>793</v>
      </c>
      <c r="X73" s="28" t="s">
        <v>426</v>
      </c>
      <c r="Y73" s="28" t="s">
        <v>350</v>
      </c>
    </row>
    <row r="74" spans="1:25" s="33" customFormat="1" ht="15.75" customHeight="1" x14ac:dyDescent="0.25">
      <c r="A74" s="53" t="s">
        <v>65</v>
      </c>
      <c r="B74" s="65">
        <v>5</v>
      </c>
      <c r="C74" s="65">
        <v>0</v>
      </c>
      <c r="D74" s="65">
        <v>3</v>
      </c>
      <c r="E74" s="65">
        <v>5</v>
      </c>
      <c r="F74" s="65">
        <v>2</v>
      </c>
      <c r="G74" s="65">
        <v>2</v>
      </c>
      <c r="H74" s="65">
        <v>0</v>
      </c>
      <c r="I74" s="65">
        <v>5</v>
      </c>
      <c r="J74" s="65">
        <v>0</v>
      </c>
      <c r="K74" s="65">
        <v>1</v>
      </c>
      <c r="L74" s="78"/>
      <c r="M74" s="55">
        <f>SUM(B74:K74)</f>
        <v>23</v>
      </c>
      <c r="N74" s="24">
        <v>8</v>
      </c>
      <c r="O74" s="61">
        <f>M74/65</f>
        <v>0.35384615384615387</v>
      </c>
      <c r="P74" s="32" t="s">
        <v>288</v>
      </c>
      <c r="Q74" s="30" t="s">
        <v>310</v>
      </c>
      <c r="R74" s="29" t="s">
        <v>312</v>
      </c>
      <c r="S74" s="30" t="s">
        <v>311</v>
      </c>
      <c r="T74" s="31" t="s">
        <v>555</v>
      </c>
      <c r="U74" s="31">
        <v>5</v>
      </c>
      <c r="V74" s="27" t="s">
        <v>313</v>
      </c>
      <c r="W74" s="28" t="s">
        <v>793</v>
      </c>
      <c r="X74" s="28" t="s">
        <v>426</v>
      </c>
      <c r="Y74" s="28" t="s">
        <v>350</v>
      </c>
    </row>
    <row r="75" spans="1:25" s="33" customFormat="1" ht="15.75" customHeight="1" x14ac:dyDescent="0.25">
      <c r="A75" s="53" t="s">
        <v>61</v>
      </c>
      <c r="B75" s="65">
        <v>6</v>
      </c>
      <c r="C75" s="65">
        <v>0</v>
      </c>
      <c r="D75" s="65">
        <v>2</v>
      </c>
      <c r="E75" s="65">
        <v>4</v>
      </c>
      <c r="F75" s="65">
        <v>0</v>
      </c>
      <c r="G75" s="65">
        <v>0</v>
      </c>
      <c r="H75" s="65">
        <v>5</v>
      </c>
      <c r="I75" s="65">
        <v>5</v>
      </c>
      <c r="J75" s="65">
        <v>0</v>
      </c>
      <c r="K75" s="65">
        <v>0</v>
      </c>
      <c r="L75" s="78"/>
      <c r="M75" s="55">
        <f>SUM(B75:K75)</f>
        <v>22</v>
      </c>
      <c r="N75" s="24">
        <v>9</v>
      </c>
      <c r="O75" s="61">
        <f>M75/65</f>
        <v>0.33846153846153848</v>
      </c>
      <c r="P75" s="32" t="s">
        <v>288</v>
      </c>
      <c r="Q75" s="30" t="s">
        <v>296</v>
      </c>
      <c r="R75" s="29" t="s">
        <v>297</v>
      </c>
      <c r="S75" s="30" t="s">
        <v>298</v>
      </c>
      <c r="T75" s="31" t="s">
        <v>555</v>
      </c>
      <c r="U75" s="31">
        <v>5</v>
      </c>
      <c r="V75" s="27" t="s">
        <v>292</v>
      </c>
      <c r="W75" s="28" t="s">
        <v>793</v>
      </c>
      <c r="X75" s="28" t="s">
        <v>426</v>
      </c>
      <c r="Y75" s="28" t="s">
        <v>350</v>
      </c>
    </row>
    <row r="76" spans="1:25" s="33" customFormat="1" ht="15.75" customHeight="1" x14ac:dyDescent="0.25">
      <c r="A76" s="53" t="s">
        <v>64</v>
      </c>
      <c r="B76" s="65">
        <v>7</v>
      </c>
      <c r="C76" s="65">
        <v>0</v>
      </c>
      <c r="D76" s="65">
        <v>0</v>
      </c>
      <c r="E76" s="65">
        <v>4</v>
      </c>
      <c r="F76" s="65">
        <v>2</v>
      </c>
      <c r="G76" s="65">
        <v>1</v>
      </c>
      <c r="H76" s="65">
        <v>1</v>
      </c>
      <c r="I76" s="65">
        <v>4</v>
      </c>
      <c r="J76" s="65">
        <v>0</v>
      </c>
      <c r="K76" s="65">
        <v>1</v>
      </c>
      <c r="L76" s="78"/>
      <c r="M76" s="55">
        <f>SUM(B76:K76)</f>
        <v>20</v>
      </c>
      <c r="N76" s="24">
        <v>10</v>
      </c>
      <c r="O76" s="61">
        <f>M76/65</f>
        <v>0.30769230769230771</v>
      </c>
      <c r="P76" s="32" t="s">
        <v>288</v>
      </c>
      <c r="Q76" s="30" t="s">
        <v>307</v>
      </c>
      <c r="R76" s="29" t="s">
        <v>308</v>
      </c>
      <c r="S76" s="30" t="s">
        <v>309</v>
      </c>
      <c r="T76" s="31" t="s">
        <v>555</v>
      </c>
      <c r="U76" s="31">
        <v>5</v>
      </c>
      <c r="V76" s="27" t="s">
        <v>313</v>
      </c>
      <c r="W76" s="28" t="s">
        <v>793</v>
      </c>
      <c r="X76" s="28" t="s">
        <v>426</v>
      </c>
      <c r="Y76" s="28" t="s">
        <v>350</v>
      </c>
    </row>
    <row r="77" spans="1:25" s="33" customFormat="1" ht="15.75" customHeight="1" x14ac:dyDescent="0.25">
      <c r="A77" s="53" t="s">
        <v>74</v>
      </c>
      <c r="B77" s="65">
        <v>6</v>
      </c>
      <c r="C77" s="65">
        <v>0</v>
      </c>
      <c r="D77" s="65">
        <v>0</v>
      </c>
      <c r="E77" s="65">
        <v>4</v>
      </c>
      <c r="F77" s="65">
        <v>1</v>
      </c>
      <c r="G77" s="65">
        <v>0</v>
      </c>
      <c r="H77" s="65">
        <v>5</v>
      </c>
      <c r="I77" s="65">
        <v>4</v>
      </c>
      <c r="J77" s="65">
        <v>0</v>
      </c>
      <c r="K77" s="65">
        <v>0</v>
      </c>
      <c r="L77" s="78"/>
      <c r="M77" s="55">
        <f>SUM(B77:K77)</f>
        <v>20</v>
      </c>
      <c r="N77" s="24">
        <v>10</v>
      </c>
      <c r="O77" s="61">
        <f>M77/65</f>
        <v>0.30769230769230771</v>
      </c>
      <c r="P77" s="32" t="s">
        <v>288</v>
      </c>
      <c r="Q77" s="30" t="s">
        <v>339</v>
      </c>
      <c r="R77" s="29" t="s">
        <v>340</v>
      </c>
      <c r="S77" s="30" t="s">
        <v>341</v>
      </c>
      <c r="T77" s="31" t="s">
        <v>555</v>
      </c>
      <c r="U77" s="31">
        <v>5</v>
      </c>
      <c r="V77" s="27" t="s">
        <v>317</v>
      </c>
      <c r="W77" s="28" t="s">
        <v>795</v>
      </c>
      <c r="X77" s="28" t="s">
        <v>542</v>
      </c>
      <c r="Y77" s="28" t="s">
        <v>796</v>
      </c>
    </row>
    <row r="78" spans="1:25" s="33" customFormat="1" ht="15.75" customHeight="1" x14ac:dyDescent="0.25">
      <c r="A78" s="53" t="s">
        <v>62</v>
      </c>
      <c r="B78" s="65">
        <v>5</v>
      </c>
      <c r="C78" s="65">
        <v>0</v>
      </c>
      <c r="D78" s="65">
        <v>2</v>
      </c>
      <c r="E78" s="65">
        <v>4</v>
      </c>
      <c r="F78" s="65">
        <v>0</v>
      </c>
      <c r="G78" s="65">
        <v>0</v>
      </c>
      <c r="H78" s="65">
        <v>5</v>
      </c>
      <c r="I78" s="65">
        <v>3</v>
      </c>
      <c r="J78" s="65">
        <v>0</v>
      </c>
      <c r="K78" s="65">
        <v>0</v>
      </c>
      <c r="L78" s="78"/>
      <c r="M78" s="55">
        <f>SUM(B78:K78)</f>
        <v>19</v>
      </c>
      <c r="N78" s="24">
        <v>11</v>
      </c>
      <c r="O78" s="61">
        <f>M78/65</f>
        <v>0.29230769230769232</v>
      </c>
      <c r="P78" s="32" t="s">
        <v>288</v>
      </c>
      <c r="Q78" s="30" t="s">
        <v>299</v>
      </c>
      <c r="R78" s="29" t="s">
        <v>300</v>
      </c>
      <c r="S78" s="30" t="s">
        <v>301</v>
      </c>
      <c r="T78" s="31" t="s">
        <v>555</v>
      </c>
      <c r="U78" s="31">
        <v>5</v>
      </c>
      <c r="V78" s="27" t="s">
        <v>292</v>
      </c>
      <c r="W78" s="28" t="s">
        <v>793</v>
      </c>
      <c r="X78" s="28" t="s">
        <v>426</v>
      </c>
      <c r="Y78" s="28" t="s">
        <v>350</v>
      </c>
    </row>
    <row r="79" spans="1:25" s="33" customFormat="1" ht="15.75" customHeight="1" x14ac:dyDescent="0.25">
      <c r="A79" s="53" t="s">
        <v>71</v>
      </c>
      <c r="B79" s="65">
        <v>6</v>
      </c>
      <c r="C79" s="65">
        <v>0</v>
      </c>
      <c r="D79" s="65">
        <v>0</v>
      </c>
      <c r="E79" s="65">
        <v>5</v>
      </c>
      <c r="F79" s="65">
        <v>0</v>
      </c>
      <c r="G79" s="65">
        <v>0</v>
      </c>
      <c r="H79" s="65">
        <v>4</v>
      </c>
      <c r="I79" s="65">
        <v>3</v>
      </c>
      <c r="J79" s="65">
        <v>1</v>
      </c>
      <c r="K79" s="65">
        <v>0</v>
      </c>
      <c r="L79" s="78"/>
      <c r="M79" s="55">
        <f>SUM(B79:K79)</f>
        <v>19</v>
      </c>
      <c r="N79" s="24">
        <v>11</v>
      </c>
      <c r="O79" s="61">
        <f>M79/65</f>
        <v>0.29230769230769232</v>
      </c>
      <c r="P79" s="32" t="s">
        <v>288</v>
      </c>
      <c r="Q79" s="30" t="s">
        <v>330</v>
      </c>
      <c r="R79" s="29" t="s">
        <v>331</v>
      </c>
      <c r="S79" s="30" t="s">
        <v>332</v>
      </c>
      <c r="T79" s="31" t="s">
        <v>555</v>
      </c>
      <c r="U79" s="31">
        <v>5</v>
      </c>
      <c r="V79" s="27" t="s">
        <v>317</v>
      </c>
      <c r="W79" s="28" t="s">
        <v>794</v>
      </c>
      <c r="X79" s="28" t="s">
        <v>628</v>
      </c>
      <c r="Y79" s="28" t="s">
        <v>309</v>
      </c>
    </row>
    <row r="80" spans="1:25" s="33" customFormat="1" ht="15.75" customHeight="1" x14ac:dyDescent="0.25">
      <c r="A80" s="53" t="s">
        <v>78</v>
      </c>
      <c r="B80" s="65">
        <v>5</v>
      </c>
      <c r="C80" s="65">
        <v>0</v>
      </c>
      <c r="D80" s="65">
        <v>1.5</v>
      </c>
      <c r="E80" s="65">
        <v>5</v>
      </c>
      <c r="F80" s="65">
        <v>2</v>
      </c>
      <c r="G80" s="65">
        <v>0</v>
      </c>
      <c r="H80" s="65">
        <v>5</v>
      </c>
      <c r="I80" s="65">
        <v>0</v>
      </c>
      <c r="J80" s="65">
        <v>0</v>
      </c>
      <c r="K80" s="65">
        <v>0</v>
      </c>
      <c r="L80" s="78"/>
      <c r="M80" s="55">
        <f>SUM(B80:K80)</f>
        <v>18.5</v>
      </c>
      <c r="N80" s="24">
        <v>12</v>
      </c>
      <c r="O80" s="61">
        <f>M80/65</f>
        <v>0.2846153846153846</v>
      </c>
      <c r="P80" s="32" t="s">
        <v>288</v>
      </c>
      <c r="Q80" s="30" t="s">
        <v>348</v>
      </c>
      <c r="R80" s="29" t="s">
        <v>349</v>
      </c>
      <c r="S80" s="30" t="s">
        <v>350</v>
      </c>
      <c r="T80" s="31" t="s">
        <v>555</v>
      </c>
      <c r="U80" s="31">
        <v>5</v>
      </c>
      <c r="V80" s="27" t="s">
        <v>317</v>
      </c>
      <c r="W80" s="28" t="s">
        <v>794</v>
      </c>
      <c r="X80" s="28" t="s">
        <v>628</v>
      </c>
      <c r="Y80" s="28" t="s">
        <v>309</v>
      </c>
    </row>
    <row r="81" spans="1:25" s="33" customFormat="1" ht="15.75" customHeight="1" x14ac:dyDescent="0.25">
      <c r="A81" s="53" t="s">
        <v>85</v>
      </c>
      <c r="B81" s="65">
        <v>3</v>
      </c>
      <c r="C81" s="65">
        <v>0</v>
      </c>
      <c r="D81" s="65">
        <v>2</v>
      </c>
      <c r="E81" s="65">
        <v>4</v>
      </c>
      <c r="F81" s="65">
        <v>1</v>
      </c>
      <c r="G81" s="65">
        <v>0</v>
      </c>
      <c r="H81" s="65">
        <v>3.5</v>
      </c>
      <c r="I81" s="65">
        <v>5</v>
      </c>
      <c r="J81" s="65">
        <v>0</v>
      </c>
      <c r="K81" s="65">
        <v>0</v>
      </c>
      <c r="L81" s="78"/>
      <c r="M81" s="55">
        <f>SUM(B81:K81)</f>
        <v>18.5</v>
      </c>
      <c r="N81" s="24">
        <v>12</v>
      </c>
      <c r="O81" s="61">
        <f>M81/65</f>
        <v>0.2846153846153846</v>
      </c>
      <c r="P81" s="32" t="s">
        <v>288</v>
      </c>
      <c r="Q81" s="30" t="s">
        <v>367</v>
      </c>
      <c r="R81" s="29" t="s">
        <v>368</v>
      </c>
      <c r="S81" s="30" t="s">
        <v>295</v>
      </c>
      <c r="T81" s="31" t="s">
        <v>555</v>
      </c>
      <c r="U81" s="31">
        <v>5</v>
      </c>
      <c r="V81" s="27" t="s">
        <v>362</v>
      </c>
      <c r="W81" s="28" t="s">
        <v>425</v>
      </c>
      <c r="X81" s="28" t="s">
        <v>426</v>
      </c>
      <c r="Y81" s="28" t="s">
        <v>350</v>
      </c>
    </row>
    <row r="82" spans="1:25" s="33" customFormat="1" ht="15.75" customHeight="1" x14ac:dyDescent="0.25">
      <c r="A82" s="53" t="s">
        <v>66</v>
      </c>
      <c r="B82" s="65">
        <v>5</v>
      </c>
      <c r="C82" s="65">
        <v>0</v>
      </c>
      <c r="D82" s="65">
        <v>0</v>
      </c>
      <c r="E82" s="65">
        <v>4</v>
      </c>
      <c r="F82" s="65">
        <v>2</v>
      </c>
      <c r="G82" s="65">
        <v>2</v>
      </c>
      <c r="H82" s="65">
        <v>5</v>
      </c>
      <c r="I82" s="65">
        <v>0</v>
      </c>
      <c r="J82" s="65">
        <v>0</v>
      </c>
      <c r="K82" s="65">
        <v>0</v>
      </c>
      <c r="L82" s="78"/>
      <c r="M82" s="55">
        <f>SUM(B82:K82)</f>
        <v>18</v>
      </c>
      <c r="N82" s="24">
        <v>13</v>
      </c>
      <c r="O82" s="61">
        <f>M82/65</f>
        <v>0.27692307692307694</v>
      </c>
      <c r="P82" s="32" t="s">
        <v>288</v>
      </c>
      <c r="Q82" s="30" t="s">
        <v>314</v>
      </c>
      <c r="R82" s="29" t="s">
        <v>315</v>
      </c>
      <c r="S82" s="30" t="s">
        <v>316</v>
      </c>
      <c r="T82" s="31" t="s">
        <v>555</v>
      </c>
      <c r="U82" s="31">
        <v>5</v>
      </c>
      <c r="V82" s="27" t="s">
        <v>313</v>
      </c>
      <c r="W82" s="28" t="s">
        <v>793</v>
      </c>
      <c r="X82" s="28" t="s">
        <v>426</v>
      </c>
      <c r="Y82" s="28" t="s">
        <v>350</v>
      </c>
    </row>
    <row r="83" spans="1:25" s="33" customFormat="1" ht="15.75" customHeight="1" x14ac:dyDescent="0.25">
      <c r="A83" s="53" t="s">
        <v>80</v>
      </c>
      <c r="B83" s="65">
        <v>5</v>
      </c>
      <c r="C83" s="65">
        <v>0</v>
      </c>
      <c r="D83" s="65">
        <v>0</v>
      </c>
      <c r="E83" s="65">
        <v>3</v>
      </c>
      <c r="F83" s="65">
        <v>0</v>
      </c>
      <c r="G83" s="65">
        <v>0</v>
      </c>
      <c r="H83" s="65">
        <v>5</v>
      </c>
      <c r="I83" s="65">
        <v>4</v>
      </c>
      <c r="J83" s="65">
        <v>0</v>
      </c>
      <c r="K83" s="65">
        <v>0</v>
      </c>
      <c r="L83" s="78"/>
      <c r="M83" s="55">
        <f>SUM(B83:K83)</f>
        <v>17</v>
      </c>
      <c r="N83" s="24">
        <v>14</v>
      </c>
      <c r="O83" s="61">
        <f>M83/65</f>
        <v>0.26153846153846155</v>
      </c>
      <c r="P83" s="32" t="s">
        <v>288</v>
      </c>
      <c r="Q83" s="30" t="s">
        <v>355</v>
      </c>
      <c r="R83" s="29" t="s">
        <v>356</v>
      </c>
      <c r="S83" s="30" t="s">
        <v>301</v>
      </c>
      <c r="T83" s="31" t="s">
        <v>555</v>
      </c>
      <c r="U83" s="31">
        <v>5</v>
      </c>
      <c r="V83" s="27" t="s">
        <v>354</v>
      </c>
      <c r="W83" s="28" t="s">
        <v>795</v>
      </c>
      <c r="X83" s="28" t="s">
        <v>542</v>
      </c>
      <c r="Y83" s="28" t="s">
        <v>796</v>
      </c>
    </row>
    <row r="84" spans="1:25" s="33" customFormat="1" ht="15.75" customHeight="1" x14ac:dyDescent="0.25">
      <c r="A84" s="53" t="s">
        <v>70</v>
      </c>
      <c r="B84" s="65">
        <v>3</v>
      </c>
      <c r="C84" s="65">
        <v>0</v>
      </c>
      <c r="D84" s="65">
        <v>0</v>
      </c>
      <c r="E84" s="65">
        <v>4</v>
      </c>
      <c r="F84" s="65">
        <v>1</v>
      </c>
      <c r="G84" s="65">
        <v>0</v>
      </c>
      <c r="H84" s="65">
        <v>5</v>
      </c>
      <c r="I84" s="65">
        <v>3</v>
      </c>
      <c r="J84" s="65">
        <v>0</v>
      </c>
      <c r="K84" s="65">
        <v>0</v>
      </c>
      <c r="L84" s="78"/>
      <c r="M84" s="55">
        <f>SUM(B84:K84)</f>
        <v>16</v>
      </c>
      <c r="N84" s="24">
        <v>15</v>
      </c>
      <c r="O84" s="61">
        <f>M84/65</f>
        <v>0.24615384615384617</v>
      </c>
      <c r="P84" s="32" t="s">
        <v>288</v>
      </c>
      <c r="Q84" s="30" t="s">
        <v>327</v>
      </c>
      <c r="R84" s="29" t="s">
        <v>328</v>
      </c>
      <c r="S84" s="30" t="s">
        <v>329</v>
      </c>
      <c r="T84" s="31" t="s">
        <v>555</v>
      </c>
      <c r="U84" s="31">
        <v>5</v>
      </c>
      <c r="V84" s="27" t="s">
        <v>317</v>
      </c>
      <c r="W84" s="28" t="s">
        <v>794</v>
      </c>
      <c r="X84" s="28" t="s">
        <v>628</v>
      </c>
      <c r="Y84" s="28" t="s">
        <v>309</v>
      </c>
    </row>
    <row r="85" spans="1:25" s="33" customFormat="1" ht="15.75" customHeight="1" x14ac:dyDescent="0.25">
      <c r="A85" s="53" t="s">
        <v>72</v>
      </c>
      <c r="B85" s="65">
        <v>2</v>
      </c>
      <c r="C85" s="65">
        <v>0</v>
      </c>
      <c r="D85" s="65">
        <v>0</v>
      </c>
      <c r="E85" s="65">
        <v>4</v>
      </c>
      <c r="F85" s="65">
        <v>1</v>
      </c>
      <c r="G85" s="65">
        <v>2</v>
      </c>
      <c r="H85" s="65">
        <v>4</v>
      </c>
      <c r="I85" s="65">
        <v>2</v>
      </c>
      <c r="J85" s="65">
        <v>0</v>
      </c>
      <c r="K85" s="65">
        <v>1</v>
      </c>
      <c r="L85" s="78"/>
      <c r="M85" s="55">
        <f>SUM(B85:K85)</f>
        <v>16</v>
      </c>
      <c r="N85" s="24">
        <v>15</v>
      </c>
      <c r="O85" s="61">
        <f>M85/65</f>
        <v>0.24615384615384617</v>
      </c>
      <c r="P85" s="32" t="s">
        <v>288</v>
      </c>
      <c r="Q85" s="30" t="s">
        <v>333</v>
      </c>
      <c r="R85" s="29" t="s">
        <v>334</v>
      </c>
      <c r="S85" s="30" t="s">
        <v>335</v>
      </c>
      <c r="T85" s="31" t="s">
        <v>555</v>
      </c>
      <c r="U85" s="31">
        <v>5</v>
      </c>
      <c r="V85" s="27" t="s">
        <v>317</v>
      </c>
      <c r="W85" s="28" t="s">
        <v>794</v>
      </c>
      <c r="X85" s="28" t="s">
        <v>628</v>
      </c>
      <c r="Y85" s="28" t="s">
        <v>309</v>
      </c>
    </row>
    <row r="86" spans="1:25" s="33" customFormat="1" ht="15.75" customHeight="1" x14ac:dyDescent="0.25">
      <c r="A86" s="53" t="s">
        <v>73</v>
      </c>
      <c r="B86" s="65">
        <v>3</v>
      </c>
      <c r="C86" s="65">
        <v>0</v>
      </c>
      <c r="D86" s="65">
        <v>0.5</v>
      </c>
      <c r="E86" s="65">
        <v>4</v>
      </c>
      <c r="F86" s="65">
        <v>0</v>
      </c>
      <c r="G86" s="65">
        <v>0</v>
      </c>
      <c r="H86" s="65">
        <v>4</v>
      </c>
      <c r="I86" s="65">
        <v>4</v>
      </c>
      <c r="J86" s="65">
        <v>0</v>
      </c>
      <c r="K86" s="65">
        <v>0</v>
      </c>
      <c r="L86" s="78"/>
      <c r="M86" s="55">
        <f>SUM(B86:K86)</f>
        <v>15.5</v>
      </c>
      <c r="N86" s="24">
        <v>16</v>
      </c>
      <c r="O86" s="61">
        <f>M86/65</f>
        <v>0.23846153846153847</v>
      </c>
      <c r="P86" s="32" t="s">
        <v>288</v>
      </c>
      <c r="Q86" s="30" t="s">
        <v>336</v>
      </c>
      <c r="R86" s="29" t="s">
        <v>337</v>
      </c>
      <c r="S86" s="30" t="s">
        <v>338</v>
      </c>
      <c r="T86" s="31" t="s">
        <v>555</v>
      </c>
      <c r="U86" s="31">
        <v>5</v>
      </c>
      <c r="V86" s="27" t="s">
        <v>317</v>
      </c>
      <c r="W86" s="28" t="s">
        <v>794</v>
      </c>
      <c r="X86" s="28" t="s">
        <v>628</v>
      </c>
      <c r="Y86" s="28" t="s">
        <v>309</v>
      </c>
    </row>
    <row r="87" spans="1:25" s="33" customFormat="1" ht="15.75" customHeight="1" x14ac:dyDescent="0.25">
      <c r="A87" s="53" t="s">
        <v>86</v>
      </c>
      <c r="B87" s="65">
        <v>3</v>
      </c>
      <c r="C87" s="65">
        <v>0</v>
      </c>
      <c r="D87" s="65">
        <v>2</v>
      </c>
      <c r="E87" s="65">
        <v>4</v>
      </c>
      <c r="F87" s="65">
        <v>0</v>
      </c>
      <c r="G87" s="65">
        <v>1</v>
      </c>
      <c r="H87" s="65">
        <v>3.5</v>
      </c>
      <c r="I87" s="65">
        <v>2</v>
      </c>
      <c r="J87" s="65">
        <v>0</v>
      </c>
      <c r="K87" s="65">
        <v>0</v>
      </c>
      <c r="L87" s="78"/>
      <c r="M87" s="55">
        <f>SUM(B87:K87)</f>
        <v>15.5</v>
      </c>
      <c r="N87" s="24">
        <v>16</v>
      </c>
      <c r="O87" s="61">
        <f>M87/65</f>
        <v>0.23846153846153847</v>
      </c>
      <c r="P87" s="32" t="s">
        <v>288</v>
      </c>
      <c r="Q87" s="30" t="s">
        <v>369</v>
      </c>
      <c r="R87" s="29" t="s">
        <v>370</v>
      </c>
      <c r="S87" s="30" t="s">
        <v>371</v>
      </c>
      <c r="T87" s="31" t="s">
        <v>555</v>
      </c>
      <c r="U87" s="31">
        <v>5</v>
      </c>
      <c r="V87" s="27" t="s">
        <v>362</v>
      </c>
      <c r="W87" s="28" t="s">
        <v>425</v>
      </c>
      <c r="X87" s="28" t="s">
        <v>426</v>
      </c>
      <c r="Y87" s="28" t="s">
        <v>350</v>
      </c>
    </row>
    <row r="88" spans="1:25" s="33" customFormat="1" ht="15.75" customHeight="1" x14ac:dyDescent="0.25">
      <c r="A88" s="53" t="s">
        <v>67</v>
      </c>
      <c r="B88" s="65">
        <v>3</v>
      </c>
      <c r="C88" s="65">
        <v>0</v>
      </c>
      <c r="D88" s="65">
        <v>0</v>
      </c>
      <c r="E88" s="65">
        <v>5</v>
      </c>
      <c r="F88" s="65">
        <v>2</v>
      </c>
      <c r="G88" s="65">
        <v>0</v>
      </c>
      <c r="H88" s="65">
        <v>0</v>
      </c>
      <c r="I88" s="65">
        <v>4</v>
      </c>
      <c r="J88" s="65">
        <v>1</v>
      </c>
      <c r="K88" s="65">
        <v>0</v>
      </c>
      <c r="L88" s="78"/>
      <c r="M88" s="55">
        <f>SUM(B88:K88)</f>
        <v>15</v>
      </c>
      <c r="N88" s="24">
        <v>16</v>
      </c>
      <c r="O88" s="61">
        <f>M88/65</f>
        <v>0.23076923076923078</v>
      </c>
      <c r="P88" s="32" t="s">
        <v>288</v>
      </c>
      <c r="Q88" s="30" t="s">
        <v>318</v>
      </c>
      <c r="R88" s="29" t="s">
        <v>319</v>
      </c>
      <c r="S88" s="30" t="s">
        <v>320</v>
      </c>
      <c r="T88" s="31" t="s">
        <v>555</v>
      </c>
      <c r="U88" s="31">
        <v>5</v>
      </c>
      <c r="V88" s="27" t="s">
        <v>317</v>
      </c>
      <c r="W88" s="28" t="s">
        <v>794</v>
      </c>
      <c r="X88" s="28" t="s">
        <v>628</v>
      </c>
      <c r="Y88" s="28" t="s">
        <v>309</v>
      </c>
    </row>
    <row r="89" spans="1:25" s="33" customFormat="1" ht="15.75" customHeight="1" x14ac:dyDescent="0.25">
      <c r="A89" s="53" t="s">
        <v>69</v>
      </c>
      <c r="B89" s="65">
        <v>4</v>
      </c>
      <c r="C89" s="65">
        <v>0</v>
      </c>
      <c r="D89" s="65">
        <v>0</v>
      </c>
      <c r="E89" s="65">
        <v>3</v>
      </c>
      <c r="F89" s="65">
        <v>0</v>
      </c>
      <c r="G89" s="65">
        <v>1</v>
      </c>
      <c r="H89" s="65">
        <v>4</v>
      </c>
      <c r="I89" s="65">
        <v>2</v>
      </c>
      <c r="J89" s="65">
        <v>0</v>
      </c>
      <c r="K89" s="65">
        <v>0</v>
      </c>
      <c r="L89" s="78"/>
      <c r="M89" s="55">
        <f>SUM(B89:K89)</f>
        <v>14</v>
      </c>
      <c r="N89" s="24">
        <v>17</v>
      </c>
      <c r="O89" s="61">
        <f>M89/65</f>
        <v>0.2153846153846154</v>
      </c>
      <c r="P89" s="32" t="s">
        <v>288</v>
      </c>
      <c r="Q89" s="30" t="s">
        <v>324</v>
      </c>
      <c r="R89" s="29" t="s">
        <v>325</v>
      </c>
      <c r="S89" s="30" t="s">
        <v>326</v>
      </c>
      <c r="T89" s="31" t="s">
        <v>555</v>
      </c>
      <c r="U89" s="31">
        <v>5</v>
      </c>
      <c r="V89" s="27" t="s">
        <v>317</v>
      </c>
      <c r="W89" s="28" t="s">
        <v>794</v>
      </c>
      <c r="X89" s="28" t="s">
        <v>628</v>
      </c>
      <c r="Y89" s="28" t="s">
        <v>309</v>
      </c>
    </row>
    <row r="90" spans="1:25" s="33" customFormat="1" ht="15.75" customHeight="1" x14ac:dyDescent="0.25">
      <c r="A90" s="53" t="s">
        <v>79</v>
      </c>
      <c r="B90" s="65">
        <v>3</v>
      </c>
      <c r="C90" s="65">
        <v>0</v>
      </c>
      <c r="D90" s="65">
        <v>0</v>
      </c>
      <c r="E90" s="65">
        <v>4</v>
      </c>
      <c r="F90" s="65">
        <v>3</v>
      </c>
      <c r="G90" s="65">
        <v>1</v>
      </c>
      <c r="H90" s="65">
        <v>3</v>
      </c>
      <c r="I90" s="65">
        <v>0</v>
      </c>
      <c r="J90" s="65">
        <v>0</v>
      </c>
      <c r="K90" s="65">
        <v>0</v>
      </c>
      <c r="L90" s="78"/>
      <c r="M90" s="55">
        <f>SUM(B90:K90)</f>
        <v>14</v>
      </c>
      <c r="N90" s="24">
        <v>17</v>
      </c>
      <c r="O90" s="61">
        <f>M90/65</f>
        <v>0.2153846153846154</v>
      </c>
      <c r="P90" s="32" t="s">
        <v>288</v>
      </c>
      <c r="Q90" s="30" t="s">
        <v>351</v>
      </c>
      <c r="R90" s="29" t="s">
        <v>352</v>
      </c>
      <c r="S90" s="30" t="s">
        <v>353</v>
      </c>
      <c r="T90" s="31" t="s">
        <v>555</v>
      </c>
      <c r="U90" s="31">
        <v>5</v>
      </c>
      <c r="V90" s="27" t="s">
        <v>317</v>
      </c>
      <c r="W90" s="28" t="s">
        <v>794</v>
      </c>
      <c r="X90" s="28" t="s">
        <v>628</v>
      </c>
      <c r="Y90" s="28" t="s">
        <v>309</v>
      </c>
    </row>
    <row r="91" spans="1:25" s="33" customFormat="1" ht="15.75" customHeight="1" x14ac:dyDescent="0.25">
      <c r="A91" s="53" t="s">
        <v>82</v>
      </c>
      <c r="B91" s="65">
        <v>5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5</v>
      </c>
      <c r="I91" s="65">
        <v>4</v>
      </c>
      <c r="J91" s="65">
        <v>0</v>
      </c>
      <c r="K91" s="65">
        <v>0</v>
      </c>
      <c r="L91" s="78"/>
      <c r="M91" s="55">
        <f>SUM(B91:K91)</f>
        <v>14</v>
      </c>
      <c r="N91" s="24">
        <v>17</v>
      </c>
      <c r="O91" s="61">
        <f>M91/65</f>
        <v>0.2153846153846154</v>
      </c>
      <c r="P91" s="32" t="s">
        <v>288</v>
      </c>
      <c r="Q91" s="30" t="s">
        <v>360</v>
      </c>
      <c r="R91" s="29" t="s">
        <v>361</v>
      </c>
      <c r="S91" s="30" t="s">
        <v>309</v>
      </c>
      <c r="T91" s="31" t="s">
        <v>555</v>
      </c>
      <c r="U91" s="31">
        <v>5</v>
      </c>
      <c r="V91" s="27" t="s">
        <v>354</v>
      </c>
      <c r="W91" s="28" t="s">
        <v>795</v>
      </c>
      <c r="X91" s="28" t="s">
        <v>542</v>
      </c>
      <c r="Y91" s="28" t="s">
        <v>796</v>
      </c>
    </row>
    <row r="92" spans="1:25" s="33" customFormat="1" ht="15.75" customHeight="1" x14ac:dyDescent="0.25">
      <c r="A92" s="53" t="s">
        <v>87</v>
      </c>
      <c r="B92" s="65">
        <v>5</v>
      </c>
      <c r="C92" s="65">
        <v>0</v>
      </c>
      <c r="D92" s="65">
        <v>0</v>
      </c>
      <c r="E92" s="65">
        <v>3</v>
      </c>
      <c r="F92" s="65">
        <v>0</v>
      </c>
      <c r="G92" s="65">
        <v>1</v>
      </c>
      <c r="H92" s="65">
        <v>3</v>
      </c>
      <c r="I92" s="65">
        <v>2</v>
      </c>
      <c r="J92" s="65">
        <v>0</v>
      </c>
      <c r="K92" s="65">
        <v>0</v>
      </c>
      <c r="L92" s="78"/>
      <c r="M92" s="55">
        <f>SUM(B92:K92)</f>
        <v>14</v>
      </c>
      <c r="N92" s="24">
        <v>17</v>
      </c>
      <c r="O92" s="61">
        <f>M92/65</f>
        <v>0.2153846153846154</v>
      </c>
      <c r="P92" s="32" t="s">
        <v>288</v>
      </c>
      <c r="Q92" s="30" t="s">
        <v>372</v>
      </c>
      <c r="R92" s="29" t="s">
        <v>373</v>
      </c>
      <c r="S92" s="30" t="s">
        <v>371</v>
      </c>
      <c r="T92" s="31" t="s">
        <v>555</v>
      </c>
      <c r="U92" s="31">
        <v>5</v>
      </c>
      <c r="V92" s="27" t="s">
        <v>362</v>
      </c>
      <c r="W92" s="28" t="s">
        <v>425</v>
      </c>
      <c r="X92" s="28" t="s">
        <v>426</v>
      </c>
      <c r="Y92" s="28" t="s">
        <v>350</v>
      </c>
    </row>
    <row r="93" spans="1:25" s="33" customFormat="1" ht="15.75" customHeight="1" x14ac:dyDescent="0.25">
      <c r="A93" s="53" t="s">
        <v>88</v>
      </c>
      <c r="B93" s="65">
        <v>5</v>
      </c>
      <c r="C93" s="65">
        <v>0</v>
      </c>
      <c r="D93" s="65">
        <v>1</v>
      </c>
      <c r="E93" s="65">
        <v>3</v>
      </c>
      <c r="F93" s="65">
        <v>1</v>
      </c>
      <c r="G93" s="65">
        <v>0</v>
      </c>
      <c r="H93" s="65">
        <v>0</v>
      </c>
      <c r="I93" s="65">
        <v>4</v>
      </c>
      <c r="J93" s="65">
        <v>0</v>
      </c>
      <c r="K93" s="65">
        <v>0</v>
      </c>
      <c r="L93" s="78"/>
      <c r="M93" s="55">
        <f>SUM(B93:K93)</f>
        <v>14</v>
      </c>
      <c r="N93" s="24">
        <v>17</v>
      </c>
      <c r="O93" s="61">
        <f>M93/65</f>
        <v>0.2153846153846154</v>
      </c>
      <c r="P93" s="32" t="s">
        <v>288</v>
      </c>
      <c r="Q93" s="30" t="s">
        <v>374</v>
      </c>
      <c r="R93" s="29" t="s">
        <v>375</v>
      </c>
      <c r="S93" s="30" t="s">
        <v>376</v>
      </c>
      <c r="T93" s="31" t="s">
        <v>555</v>
      </c>
      <c r="U93" s="31">
        <v>5</v>
      </c>
      <c r="V93" s="27" t="s">
        <v>362</v>
      </c>
      <c r="W93" s="28" t="s">
        <v>425</v>
      </c>
      <c r="X93" s="28" t="s">
        <v>426</v>
      </c>
      <c r="Y93" s="28" t="s">
        <v>350</v>
      </c>
    </row>
    <row r="94" spans="1:25" s="33" customFormat="1" ht="15.75" customHeight="1" x14ac:dyDescent="0.25">
      <c r="A94" s="53" t="s">
        <v>77</v>
      </c>
      <c r="B94" s="65">
        <v>4</v>
      </c>
      <c r="C94" s="65">
        <v>0</v>
      </c>
      <c r="D94" s="65">
        <v>0</v>
      </c>
      <c r="E94" s="65">
        <v>5</v>
      </c>
      <c r="F94" s="65">
        <v>3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78"/>
      <c r="M94" s="55">
        <f>SUM(B94:K94)</f>
        <v>12</v>
      </c>
      <c r="N94" s="24">
        <v>18</v>
      </c>
      <c r="O94" s="61">
        <f>M94/65</f>
        <v>0.18461538461538463</v>
      </c>
      <c r="P94" s="32" t="s">
        <v>288</v>
      </c>
      <c r="Q94" s="30" t="s">
        <v>346</v>
      </c>
      <c r="R94" s="29" t="s">
        <v>315</v>
      </c>
      <c r="S94" s="30" t="s">
        <v>347</v>
      </c>
      <c r="T94" s="31" t="s">
        <v>555</v>
      </c>
      <c r="U94" s="31">
        <v>5</v>
      </c>
      <c r="V94" s="27" t="s">
        <v>317</v>
      </c>
      <c r="W94" s="28" t="s">
        <v>794</v>
      </c>
      <c r="X94" s="28" t="s">
        <v>628</v>
      </c>
      <c r="Y94" s="28" t="s">
        <v>309</v>
      </c>
    </row>
    <row r="95" spans="1:25" s="33" customFormat="1" ht="15.75" customHeight="1" x14ac:dyDescent="0.25">
      <c r="A95" s="53" t="s">
        <v>76</v>
      </c>
      <c r="B95" s="65">
        <v>4</v>
      </c>
      <c r="C95" s="65">
        <v>0</v>
      </c>
      <c r="D95" s="65">
        <v>0</v>
      </c>
      <c r="E95" s="65">
        <v>0</v>
      </c>
      <c r="F95" s="65">
        <v>2</v>
      </c>
      <c r="G95" s="65">
        <v>0</v>
      </c>
      <c r="H95" s="65">
        <v>4.5</v>
      </c>
      <c r="I95" s="65">
        <v>0</v>
      </c>
      <c r="J95" s="65">
        <v>0</v>
      </c>
      <c r="K95" s="65">
        <v>0</v>
      </c>
      <c r="L95" s="78"/>
      <c r="M95" s="55">
        <f>SUM(B95:K95)</f>
        <v>10.5</v>
      </c>
      <c r="N95" s="24">
        <v>19</v>
      </c>
      <c r="O95" s="61">
        <f>M95/65</f>
        <v>0.16153846153846155</v>
      </c>
      <c r="P95" s="32" t="s">
        <v>288</v>
      </c>
      <c r="Q95" s="30" t="s">
        <v>344</v>
      </c>
      <c r="R95" s="29" t="s">
        <v>345</v>
      </c>
      <c r="S95" s="30" t="s">
        <v>332</v>
      </c>
      <c r="T95" s="31" t="s">
        <v>555</v>
      </c>
      <c r="U95" s="31">
        <v>5</v>
      </c>
      <c r="V95" s="27" t="s">
        <v>317</v>
      </c>
      <c r="W95" s="28" t="s">
        <v>794</v>
      </c>
      <c r="X95" s="28" t="s">
        <v>628</v>
      </c>
      <c r="Y95" s="28" t="s">
        <v>309</v>
      </c>
    </row>
    <row r="96" spans="1:25" s="33" customFormat="1" ht="15.75" customHeight="1" x14ac:dyDescent="0.25">
      <c r="A96" s="53" t="s">
        <v>89</v>
      </c>
      <c r="B96" s="65">
        <v>0</v>
      </c>
      <c r="C96" s="65">
        <v>0</v>
      </c>
      <c r="D96" s="65">
        <v>3.5</v>
      </c>
      <c r="E96" s="65">
        <v>0</v>
      </c>
      <c r="F96" s="65">
        <v>2</v>
      </c>
      <c r="G96" s="65">
        <v>0</v>
      </c>
      <c r="H96" s="65">
        <v>2.5</v>
      </c>
      <c r="I96" s="65">
        <v>2</v>
      </c>
      <c r="J96" s="65">
        <v>0</v>
      </c>
      <c r="K96" s="65">
        <v>0</v>
      </c>
      <c r="L96" s="78"/>
      <c r="M96" s="55">
        <f>SUM(B96:K96)</f>
        <v>10</v>
      </c>
      <c r="N96" s="24">
        <v>20</v>
      </c>
      <c r="O96" s="61">
        <f>M96/65</f>
        <v>0.15384615384615385</v>
      </c>
      <c r="P96" s="32" t="s">
        <v>288</v>
      </c>
      <c r="Q96" s="30" t="s">
        <v>377</v>
      </c>
      <c r="R96" s="29" t="s">
        <v>331</v>
      </c>
      <c r="S96" s="30" t="s">
        <v>378</v>
      </c>
      <c r="T96" s="31" t="s">
        <v>555</v>
      </c>
      <c r="U96" s="31">
        <v>5</v>
      </c>
      <c r="V96" s="27" t="s">
        <v>362</v>
      </c>
      <c r="W96" s="28" t="s">
        <v>425</v>
      </c>
      <c r="X96" s="28" t="s">
        <v>426</v>
      </c>
      <c r="Y96" s="28" t="s">
        <v>350</v>
      </c>
    </row>
    <row r="97" spans="1:25" s="33" customFormat="1" ht="15.75" customHeight="1" x14ac:dyDescent="0.25">
      <c r="A97" s="53" t="s">
        <v>75</v>
      </c>
      <c r="B97" s="65">
        <v>3</v>
      </c>
      <c r="C97" s="65">
        <v>0</v>
      </c>
      <c r="D97" s="65">
        <v>0</v>
      </c>
      <c r="E97" s="65">
        <v>4</v>
      </c>
      <c r="F97" s="65">
        <v>1</v>
      </c>
      <c r="G97" s="65">
        <v>1</v>
      </c>
      <c r="H97" s="65">
        <v>0</v>
      </c>
      <c r="I97" s="65">
        <v>0</v>
      </c>
      <c r="J97" s="65">
        <v>0</v>
      </c>
      <c r="K97" s="65">
        <v>0</v>
      </c>
      <c r="L97" s="78"/>
      <c r="M97" s="55">
        <f>SUM(B97:K97)</f>
        <v>9</v>
      </c>
      <c r="N97" s="24">
        <v>21</v>
      </c>
      <c r="O97" s="61">
        <f>M97/65</f>
        <v>0.13846153846153847</v>
      </c>
      <c r="P97" s="32" t="s">
        <v>288</v>
      </c>
      <c r="Q97" s="30" t="s">
        <v>342</v>
      </c>
      <c r="R97" s="29" t="s">
        <v>343</v>
      </c>
      <c r="S97" s="30" t="s">
        <v>298</v>
      </c>
      <c r="T97" s="31" t="s">
        <v>555</v>
      </c>
      <c r="U97" s="31">
        <v>5</v>
      </c>
      <c r="V97" s="27" t="s">
        <v>317</v>
      </c>
      <c r="W97" s="28" t="s">
        <v>794</v>
      </c>
      <c r="X97" s="28" t="s">
        <v>628</v>
      </c>
      <c r="Y97" s="28" t="s">
        <v>309</v>
      </c>
    </row>
    <row r="98" spans="1:25" s="33" customFormat="1" ht="15.75" customHeight="1" x14ac:dyDescent="0.25">
      <c r="A98" s="54" t="s">
        <v>92</v>
      </c>
      <c r="B98" s="63">
        <v>8</v>
      </c>
      <c r="C98" s="63">
        <v>1</v>
      </c>
      <c r="D98" s="63">
        <v>3.5</v>
      </c>
      <c r="E98" s="63">
        <v>5</v>
      </c>
      <c r="F98" s="63">
        <v>4</v>
      </c>
      <c r="G98" s="63">
        <v>2</v>
      </c>
      <c r="H98" s="63">
        <v>8.5</v>
      </c>
      <c r="I98" s="63">
        <v>4</v>
      </c>
      <c r="J98" s="63">
        <v>2</v>
      </c>
      <c r="K98" s="63">
        <v>0</v>
      </c>
      <c r="L98" s="78"/>
      <c r="M98" s="56">
        <f>SUM(B98:K98)</f>
        <v>38</v>
      </c>
      <c r="N98" s="44">
        <v>1</v>
      </c>
      <c r="O98" s="62">
        <f>M98/65</f>
        <v>0.58461538461538465</v>
      </c>
      <c r="P98" s="45" t="s">
        <v>286</v>
      </c>
      <c r="Q98" s="46" t="s">
        <v>384</v>
      </c>
      <c r="R98" s="47" t="s">
        <v>385</v>
      </c>
      <c r="S98" s="46" t="s">
        <v>386</v>
      </c>
      <c r="T98" s="48" t="s">
        <v>555</v>
      </c>
      <c r="U98" s="48">
        <v>6</v>
      </c>
      <c r="V98" s="49" t="s">
        <v>292</v>
      </c>
      <c r="W98" s="50" t="s">
        <v>793</v>
      </c>
      <c r="X98" s="50" t="s">
        <v>426</v>
      </c>
      <c r="Y98" s="50" t="s">
        <v>350</v>
      </c>
    </row>
    <row r="99" spans="1:25" s="33" customFormat="1" ht="15.75" customHeight="1" x14ac:dyDescent="0.25">
      <c r="A99" s="54" t="s">
        <v>93</v>
      </c>
      <c r="B99" s="63">
        <v>8</v>
      </c>
      <c r="C99" s="63">
        <v>1</v>
      </c>
      <c r="D99" s="63">
        <v>3.5</v>
      </c>
      <c r="E99" s="63">
        <v>5</v>
      </c>
      <c r="F99" s="63">
        <v>3</v>
      </c>
      <c r="G99" s="63">
        <v>2</v>
      </c>
      <c r="H99" s="63">
        <v>5</v>
      </c>
      <c r="I99" s="63">
        <v>4</v>
      </c>
      <c r="J99" s="63">
        <v>2</v>
      </c>
      <c r="K99" s="63">
        <v>0</v>
      </c>
      <c r="L99" s="78"/>
      <c r="M99" s="56">
        <f>SUM(B99:K99)</f>
        <v>33.5</v>
      </c>
      <c r="N99" s="44">
        <v>2</v>
      </c>
      <c r="O99" s="62">
        <f>M99/65</f>
        <v>0.51538461538461533</v>
      </c>
      <c r="P99" s="45" t="s">
        <v>287</v>
      </c>
      <c r="Q99" s="46" t="s">
        <v>387</v>
      </c>
      <c r="R99" s="47" t="s">
        <v>388</v>
      </c>
      <c r="S99" s="46" t="s">
        <v>371</v>
      </c>
      <c r="T99" s="48" t="s">
        <v>555</v>
      </c>
      <c r="U99" s="48">
        <v>6</v>
      </c>
      <c r="V99" s="49" t="s">
        <v>292</v>
      </c>
      <c r="W99" s="50" t="s">
        <v>793</v>
      </c>
      <c r="X99" s="50" t="s">
        <v>426</v>
      </c>
      <c r="Y99" s="50" t="s">
        <v>350</v>
      </c>
    </row>
    <row r="100" spans="1:25" s="33" customFormat="1" ht="15.75" customHeight="1" x14ac:dyDescent="0.25">
      <c r="A100" s="54" t="s">
        <v>104</v>
      </c>
      <c r="B100" s="63">
        <v>6</v>
      </c>
      <c r="C100" s="63">
        <v>0</v>
      </c>
      <c r="D100" s="63">
        <v>3.5</v>
      </c>
      <c r="E100" s="63">
        <v>4</v>
      </c>
      <c r="F100" s="63">
        <v>2</v>
      </c>
      <c r="G100" s="63">
        <v>2</v>
      </c>
      <c r="H100" s="63">
        <v>5</v>
      </c>
      <c r="I100" s="63">
        <v>5</v>
      </c>
      <c r="J100" s="63">
        <v>2</v>
      </c>
      <c r="K100" s="63">
        <v>4</v>
      </c>
      <c r="L100" s="78"/>
      <c r="M100" s="56">
        <f>SUM(B100:K100)</f>
        <v>33.5</v>
      </c>
      <c r="N100" s="44">
        <v>2</v>
      </c>
      <c r="O100" s="62">
        <f>M100/65</f>
        <v>0.51538461538461533</v>
      </c>
      <c r="P100" s="45" t="s">
        <v>287</v>
      </c>
      <c r="Q100" s="46" t="s">
        <v>410</v>
      </c>
      <c r="R100" s="47" t="s">
        <v>411</v>
      </c>
      <c r="S100" s="46" t="s">
        <v>409</v>
      </c>
      <c r="T100" s="48" t="s">
        <v>555</v>
      </c>
      <c r="U100" s="48">
        <v>6</v>
      </c>
      <c r="V100" s="49" t="s">
        <v>379</v>
      </c>
      <c r="W100" s="50" t="s">
        <v>423</v>
      </c>
      <c r="X100" s="50" t="s">
        <v>424</v>
      </c>
      <c r="Y100" s="50" t="s">
        <v>350</v>
      </c>
    </row>
    <row r="101" spans="1:25" s="33" customFormat="1" ht="15.75" customHeight="1" x14ac:dyDescent="0.25">
      <c r="A101" s="54" t="s">
        <v>111</v>
      </c>
      <c r="B101" s="63">
        <v>5</v>
      </c>
      <c r="C101" s="63">
        <v>0</v>
      </c>
      <c r="D101" s="63">
        <v>1</v>
      </c>
      <c r="E101" s="63">
        <v>0</v>
      </c>
      <c r="F101" s="63">
        <v>1</v>
      </c>
      <c r="G101" s="63">
        <v>2</v>
      </c>
      <c r="H101" s="63">
        <v>8</v>
      </c>
      <c r="I101" s="63">
        <v>5</v>
      </c>
      <c r="J101" s="63">
        <v>2</v>
      </c>
      <c r="K101" s="63">
        <v>3</v>
      </c>
      <c r="L101" s="78"/>
      <c r="M101" s="56">
        <f>SUM(B101:K101)</f>
        <v>27</v>
      </c>
      <c r="N101" s="44">
        <v>3</v>
      </c>
      <c r="O101" s="62">
        <f>M101/65</f>
        <v>0.41538461538461541</v>
      </c>
      <c r="P101" s="45" t="s">
        <v>287</v>
      </c>
      <c r="Q101" s="46" t="s">
        <v>421</v>
      </c>
      <c r="R101" s="47" t="s">
        <v>294</v>
      </c>
      <c r="S101" s="46" t="s">
        <v>432</v>
      </c>
      <c r="T101" s="48" t="s">
        <v>555</v>
      </c>
      <c r="U101" s="48">
        <v>6</v>
      </c>
      <c r="V101" s="49" t="s">
        <v>379</v>
      </c>
      <c r="W101" s="50" t="s">
        <v>423</v>
      </c>
      <c r="X101" s="50" t="s">
        <v>424</v>
      </c>
      <c r="Y101" s="50" t="s">
        <v>350</v>
      </c>
    </row>
    <row r="102" spans="1:25" s="33" customFormat="1" ht="15.75" customHeight="1" x14ac:dyDescent="0.25">
      <c r="A102" s="54" t="s">
        <v>97</v>
      </c>
      <c r="B102" s="63">
        <v>6</v>
      </c>
      <c r="C102" s="63">
        <v>0</v>
      </c>
      <c r="D102" s="63">
        <v>3</v>
      </c>
      <c r="E102" s="63">
        <v>2</v>
      </c>
      <c r="F102" s="63">
        <v>0</v>
      </c>
      <c r="G102" s="63">
        <v>2</v>
      </c>
      <c r="H102" s="63">
        <v>8.5</v>
      </c>
      <c r="I102" s="63">
        <v>4</v>
      </c>
      <c r="J102" s="63">
        <v>0</v>
      </c>
      <c r="K102" s="63">
        <v>0.5</v>
      </c>
      <c r="L102" s="78"/>
      <c r="M102" s="56">
        <f>SUM(B102:K102)</f>
        <v>26</v>
      </c>
      <c r="N102" s="44">
        <v>4</v>
      </c>
      <c r="O102" s="62">
        <f>M102/65</f>
        <v>0.4</v>
      </c>
      <c r="P102" s="45" t="s">
        <v>287</v>
      </c>
      <c r="Q102" s="46" t="s">
        <v>395</v>
      </c>
      <c r="R102" s="47" t="s">
        <v>396</v>
      </c>
      <c r="S102" s="46" t="s">
        <v>397</v>
      </c>
      <c r="T102" s="48" t="s">
        <v>555</v>
      </c>
      <c r="U102" s="48">
        <v>6</v>
      </c>
      <c r="V102" s="49" t="s">
        <v>362</v>
      </c>
      <c r="W102" s="50" t="s">
        <v>793</v>
      </c>
      <c r="X102" s="50" t="s">
        <v>426</v>
      </c>
      <c r="Y102" s="50" t="s">
        <v>350</v>
      </c>
    </row>
    <row r="103" spans="1:25" s="33" customFormat="1" ht="15.75" customHeight="1" x14ac:dyDescent="0.25">
      <c r="A103" s="54" t="s">
        <v>90</v>
      </c>
      <c r="B103" s="63">
        <v>3</v>
      </c>
      <c r="C103" s="63">
        <v>0</v>
      </c>
      <c r="D103" s="63">
        <v>3.5</v>
      </c>
      <c r="E103" s="63">
        <v>4</v>
      </c>
      <c r="F103" s="63">
        <v>0</v>
      </c>
      <c r="G103" s="63">
        <v>0</v>
      </c>
      <c r="H103" s="63">
        <v>9</v>
      </c>
      <c r="I103" s="63">
        <v>4</v>
      </c>
      <c r="J103" s="63">
        <v>1</v>
      </c>
      <c r="K103" s="63">
        <v>0</v>
      </c>
      <c r="L103" s="78"/>
      <c r="M103" s="56">
        <f>SUM(B103:K103)</f>
        <v>24.5</v>
      </c>
      <c r="N103" s="44">
        <v>5</v>
      </c>
      <c r="O103" s="62">
        <f>M103/65</f>
        <v>0.37692307692307692</v>
      </c>
      <c r="P103" s="45" t="s">
        <v>288</v>
      </c>
      <c r="Q103" s="46" t="s">
        <v>380</v>
      </c>
      <c r="R103" s="47" t="s">
        <v>381</v>
      </c>
      <c r="S103" s="46" t="s">
        <v>341</v>
      </c>
      <c r="T103" s="48" t="s">
        <v>555</v>
      </c>
      <c r="U103" s="48">
        <v>6</v>
      </c>
      <c r="V103" s="49" t="s">
        <v>292</v>
      </c>
      <c r="W103" s="50" t="s">
        <v>793</v>
      </c>
      <c r="X103" s="50" t="s">
        <v>426</v>
      </c>
      <c r="Y103" s="50" t="s">
        <v>350</v>
      </c>
    </row>
    <row r="104" spans="1:25" s="33" customFormat="1" ht="15.75" customHeight="1" x14ac:dyDescent="0.25">
      <c r="A104" s="54" t="s">
        <v>103</v>
      </c>
      <c r="B104" s="63">
        <v>6</v>
      </c>
      <c r="C104" s="63">
        <v>0</v>
      </c>
      <c r="D104" s="63">
        <v>3.5</v>
      </c>
      <c r="E104" s="63">
        <v>4</v>
      </c>
      <c r="F104" s="63">
        <v>0</v>
      </c>
      <c r="G104" s="63">
        <v>0</v>
      </c>
      <c r="H104" s="63">
        <v>7</v>
      </c>
      <c r="I104" s="63">
        <v>4</v>
      </c>
      <c r="J104" s="63">
        <v>0</v>
      </c>
      <c r="K104" s="63">
        <v>0</v>
      </c>
      <c r="L104" s="78"/>
      <c r="M104" s="56">
        <f>SUM(B104:K104)</f>
        <v>24.5</v>
      </c>
      <c r="N104" s="44">
        <v>5</v>
      </c>
      <c r="O104" s="62">
        <f>M104/65</f>
        <v>0.37692307692307692</v>
      </c>
      <c r="P104" s="45" t="s">
        <v>288</v>
      </c>
      <c r="Q104" s="46" t="s">
        <v>407</v>
      </c>
      <c r="R104" s="47" t="s">
        <v>408</v>
      </c>
      <c r="S104" s="46" t="s">
        <v>409</v>
      </c>
      <c r="T104" s="48" t="s">
        <v>555</v>
      </c>
      <c r="U104" s="48">
        <v>6</v>
      </c>
      <c r="V104" s="49" t="s">
        <v>379</v>
      </c>
      <c r="W104" s="50" t="s">
        <v>423</v>
      </c>
      <c r="X104" s="50" t="s">
        <v>424</v>
      </c>
      <c r="Y104" s="50" t="s">
        <v>350</v>
      </c>
    </row>
    <row r="105" spans="1:25" s="33" customFormat="1" ht="15.75" customHeight="1" x14ac:dyDescent="0.25">
      <c r="A105" s="54" t="s">
        <v>91</v>
      </c>
      <c r="B105" s="63">
        <v>4</v>
      </c>
      <c r="C105" s="63">
        <v>0</v>
      </c>
      <c r="D105" s="63">
        <v>3.5</v>
      </c>
      <c r="E105" s="63">
        <v>4</v>
      </c>
      <c r="F105" s="63">
        <v>0</v>
      </c>
      <c r="G105" s="63">
        <v>0</v>
      </c>
      <c r="H105" s="63">
        <v>7</v>
      </c>
      <c r="I105" s="63">
        <v>3</v>
      </c>
      <c r="J105" s="63">
        <v>2</v>
      </c>
      <c r="K105" s="63">
        <v>0</v>
      </c>
      <c r="L105" s="78"/>
      <c r="M105" s="56">
        <f>SUM(B105:K105)</f>
        <v>23.5</v>
      </c>
      <c r="N105" s="44">
        <v>6</v>
      </c>
      <c r="O105" s="62">
        <f>M105/65</f>
        <v>0.36153846153846153</v>
      </c>
      <c r="P105" s="45" t="s">
        <v>288</v>
      </c>
      <c r="Q105" s="46" t="s">
        <v>382</v>
      </c>
      <c r="R105" s="47" t="s">
        <v>383</v>
      </c>
      <c r="S105" s="46" t="s">
        <v>309</v>
      </c>
      <c r="T105" s="48" t="s">
        <v>555</v>
      </c>
      <c r="U105" s="48">
        <v>6</v>
      </c>
      <c r="V105" s="49" t="s">
        <v>292</v>
      </c>
      <c r="W105" s="50" t="s">
        <v>793</v>
      </c>
      <c r="X105" s="50" t="s">
        <v>426</v>
      </c>
      <c r="Y105" s="50" t="s">
        <v>350</v>
      </c>
    </row>
    <row r="106" spans="1:25" s="33" customFormat="1" ht="15.75" customHeight="1" x14ac:dyDescent="0.25">
      <c r="A106" s="54" t="s">
        <v>102</v>
      </c>
      <c r="B106" s="63">
        <v>6</v>
      </c>
      <c r="C106" s="63">
        <v>0</v>
      </c>
      <c r="D106" s="63">
        <v>4</v>
      </c>
      <c r="E106" s="63">
        <v>4</v>
      </c>
      <c r="F106" s="63">
        <v>0</v>
      </c>
      <c r="G106" s="63">
        <v>0</v>
      </c>
      <c r="H106" s="63">
        <v>2.5</v>
      </c>
      <c r="I106" s="63">
        <v>5</v>
      </c>
      <c r="J106" s="63">
        <v>1</v>
      </c>
      <c r="K106" s="63">
        <v>0</v>
      </c>
      <c r="L106" s="78"/>
      <c r="M106" s="56">
        <f>SUM(B106:K106)</f>
        <v>22.5</v>
      </c>
      <c r="N106" s="44">
        <v>7</v>
      </c>
      <c r="O106" s="62">
        <f>M106/65</f>
        <v>0.34615384615384615</v>
      </c>
      <c r="P106" s="45" t="s">
        <v>288</v>
      </c>
      <c r="Q106" s="46" t="s">
        <v>405</v>
      </c>
      <c r="R106" s="47" t="s">
        <v>406</v>
      </c>
      <c r="S106" s="46" t="s">
        <v>332</v>
      </c>
      <c r="T106" s="48" t="s">
        <v>555</v>
      </c>
      <c r="U106" s="48">
        <v>6</v>
      </c>
      <c r="V106" s="49" t="s">
        <v>362</v>
      </c>
      <c r="W106" s="50" t="s">
        <v>793</v>
      </c>
      <c r="X106" s="50" t="s">
        <v>426</v>
      </c>
      <c r="Y106" s="50" t="s">
        <v>350</v>
      </c>
    </row>
    <row r="107" spans="1:25" s="33" customFormat="1" ht="15.75" customHeight="1" x14ac:dyDescent="0.25">
      <c r="A107" s="54" t="s">
        <v>109</v>
      </c>
      <c r="B107" s="63">
        <v>6</v>
      </c>
      <c r="C107" s="63">
        <v>0</v>
      </c>
      <c r="D107" s="63">
        <v>3.5</v>
      </c>
      <c r="E107" s="63">
        <v>3</v>
      </c>
      <c r="F107" s="63">
        <v>2</v>
      </c>
      <c r="G107" s="63">
        <v>1</v>
      </c>
      <c r="H107" s="63">
        <v>5</v>
      </c>
      <c r="I107" s="63">
        <v>2</v>
      </c>
      <c r="J107" s="63">
        <v>0</v>
      </c>
      <c r="K107" s="63">
        <v>0</v>
      </c>
      <c r="L107" s="78"/>
      <c r="M107" s="56">
        <f>SUM(B107:K107)</f>
        <v>22.5</v>
      </c>
      <c r="N107" s="44">
        <v>7</v>
      </c>
      <c r="O107" s="62">
        <f>M107/65</f>
        <v>0.34615384615384615</v>
      </c>
      <c r="P107" s="45" t="s">
        <v>288</v>
      </c>
      <c r="Q107" s="46" t="s">
        <v>419</v>
      </c>
      <c r="R107" s="47" t="s">
        <v>331</v>
      </c>
      <c r="S107" s="46" t="s">
        <v>430</v>
      </c>
      <c r="T107" s="48" t="s">
        <v>555</v>
      </c>
      <c r="U107" s="48">
        <v>6</v>
      </c>
      <c r="V107" s="49" t="s">
        <v>379</v>
      </c>
      <c r="W107" s="50" t="s">
        <v>423</v>
      </c>
      <c r="X107" s="50" t="s">
        <v>424</v>
      </c>
      <c r="Y107" s="50" t="s">
        <v>350</v>
      </c>
    </row>
    <row r="108" spans="1:25" s="33" customFormat="1" ht="15.75" customHeight="1" x14ac:dyDescent="0.25">
      <c r="A108" s="54" t="s">
        <v>112</v>
      </c>
      <c r="B108" s="63">
        <v>4</v>
      </c>
      <c r="C108" s="63">
        <v>0</v>
      </c>
      <c r="D108" s="63">
        <v>3.5</v>
      </c>
      <c r="E108" s="63">
        <v>5</v>
      </c>
      <c r="F108" s="63">
        <v>0</v>
      </c>
      <c r="G108" s="63">
        <v>2</v>
      </c>
      <c r="H108" s="63">
        <v>5</v>
      </c>
      <c r="I108" s="63">
        <v>3</v>
      </c>
      <c r="J108" s="63">
        <v>0</v>
      </c>
      <c r="K108" s="63">
        <v>0</v>
      </c>
      <c r="L108" s="78"/>
      <c r="M108" s="56">
        <f>SUM(B108:K108)</f>
        <v>22.5</v>
      </c>
      <c r="N108" s="44">
        <v>7</v>
      </c>
      <c r="O108" s="62">
        <f>M108/65</f>
        <v>0.34615384615384615</v>
      </c>
      <c r="P108" s="45" t="s">
        <v>288</v>
      </c>
      <c r="Q108" s="46" t="s">
        <v>422</v>
      </c>
      <c r="R108" s="47" t="s">
        <v>352</v>
      </c>
      <c r="S108" s="46" t="s">
        <v>433</v>
      </c>
      <c r="T108" s="48" t="s">
        <v>555</v>
      </c>
      <c r="U108" s="48">
        <v>6</v>
      </c>
      <c r="V108" s="49" t="s">
        <v>379</v>
      </c>
      <c r="W108" s="50" t="s">
        <v>423</v>
      </c>
      <c r="X108" s="50" t="s">
        <v>424</v>
      </c>
      <c r="Y108" s="50" t="s">
        <v>350</v>
      </c>
    </row>
    <row r="109" spans="1:25" s="33" customFormat="1" ht="15.75" customHeight="1" x14ac:dyDescent="0.25">
      <c r="A109" s="54" t="s">
        <v>94</v>
      </c>
      <c r="B109" s="63">
        <v>6</v>
      </c>
      <c r="C109" s="63">
        <v>0</v>
      </c>
      <c r="D109" s="63">
        <v>0</v>
      </c>
      <c r="E109" s="63">
        <v>4</v>
      </c>
      <c r="F109" s="63">
        <v>0</v>
      </c>
      <c r="G109" s="63">
        <v>0</v>
      </c>
      <c r="H109" s="63">
        <v>5</v>
      </c>
      <c r="I109" s="63">
        <v>5</v>
      </c>
      <c r="J109" s="63">
        <v>2</v>
      </c>
      <c r="K109" s="63">
        <v>0</v>
      </c>
      <c r="L109" s="78"/>
      <c r="M109" s="56">
        <f>SUM(B109:K109)</f>
        <v>22</v>
      </c>
      <c r="N109" s="44">
        <v>8</v>
      </c>
      <c r="O109" s="62">
        <f>M109/65</f>
        <v>0.33846153846153848</v>
      </c>
      <c r="P109" s="45" t="s">
        <v>288</v>
      </c>
      <c r="Q109" s="46" t="s">
        <v>389</v>
      </c>
      <c r="R109" s="47" t="s">
        <v>349</v>
      </c>
      <c r="S109" s="46" t="s">
        <v>390</v>
      </c>
      <c r="T109" s="48" t="s">
        <v>555</v>
      </c>
      <c r="U109" s="48">
        <v>6</v>
      </c>
      <c r="V109" s="49" t="s">
        <v>292</v>
      </c>
      <c r="W109" s="50" t="s">
        <v>793</v>
      </c>
      <c r="X109" s="50" t="s">
        <v>426</v>
      </c>
      <c r="Y109" s="50" t="s">
        <v>350</v>
      </c>
    </row>
    <row r="110" spans="1:25" s="33" customFormat="1" ht="15.75" customHeight="1" x14ac:dyDescent="0.25">
      <c r="A110" s="54" t="s">
        <v>98</v>
      </c>
      <c r="B110" s="63">
        <v>3</v>
      </c>
      <c r="C110" s="63">
        <v>0</v>
      </c>
      <c r="D110" s="63">
        <v>0</v>
      </c>
      <c r="E110" s="63">
        <v>5</v>
      </c>
      <c r="F110" s="63">
        <v>2</v>
      </c>
      <c r="G110" s="63">
        <v>1</v>
      </c>
      <c r="H110" s="63">
        <v>8</v>
      </c>
      <c r="I110" s="63">
        <v>3</v>
      </c>
      <c r="J110" s="63">
        <v>0</v>
      </c>
      <c r="K110" s="63">
        <v>0</v>
      </c>
      <c r="L110" s="78"/>
      <c r="M110" s="56">
        <f>SUM(B110:K110)</f>
        <v>22</v>
      </c>
      <c r="N110" s="44">
        <v>8</v>
      </c>
      <c r="O110" s="62">
        <f>M110/65</f>
        <v>0.33846153846153848</v>
      </c>
      <c r="P110" s="45" t="s">
        <v>288</v>
      </c>
      <c r="Q110" s="46" t="s">
        <v>398</v>
      </c>
      <c r="R110" s="47" t="s">
        <v>399</v>
      </c>
      <c r="S110" s="46" t="s">
        <v>295</v>
      </c>
      <c r="T110" s="48" t="s">
        <v>555</v>
      </c>
      <c r="U110" s="48">
        <v>6</v>
      </c>
      <c r="V110" s="49" t="s">
        <v>362</v>
      </c>
      <c r="W110" s="50" t="s">
        <v>793</v>
      </c>
      <c r="X110" s="50" t="s">
        <v>426</v>
      </c>
      <c r="Y110" s="50" t="s">
        <v>350</v>
      </c>
    </row>
    <row r="111" spans="1:25" s="33" customFormat="1" ht="15.75" customHeight="1" x14ac:dyDescent="0.25">
      <c r="A111" s="54" t="s">
        <v>95</v>
      </c>
      <c r="B111" s="63">
        <v>5</v>
      </c>
      <c r="C111" s="63">
        <v>0</v>
      </c>
      <c r="D111" s="63">
        <v>0</v>
      </c>
      <c r="E111" s="63">
        <v>3</v>
      </c>
      <c r="F111" s="63">
        <v>0</v>
      </c>
      <c r="G111" s="63">
        <v>2</v>
      </c>
      <c r="H111" s="63">
        <v>5</v>
      </c>
      <c r="I111" s="63">
        <v>5</v>
      </c>
      <c r="J111" s="63">
        <v>0</v>
      </c>
      <c r="K111" s="63">
        <v>1</v>
      </c>
      <c r="L111" s="78"/>
      <c r="M111" s="56">
        <f>SUM(B111:K111)</f>
        <v>21</v>
      </c>
      <c r="N111" s="44">
        <v>9</v>
      </c>
      <c r="O111" s="62">
        <f>M111/65</f>
        <v>0.32307692307692309</v>
      </c>
      <c r="P111" s="45" t="s">
        <v>288</v>
      </c>
      <c r="Q111" s="46" t="s">
        <v>391</v>
      </c>
      <c r="R111" s="47" t="s">
        <v>294</v>
      </c>
      <c r="S111" s="46" t="s">
        <v>350</v>
      </c>
      <c r="T111" s="48" t="s">
        <v>555</v>
      </c>
      <c r="U111" s="48">
        <v>6</v>
      </c>
      <c r="V111" s="49" t="s">
        <v>313</v>
      </c>
      <c r="W111" s="50" t="s">
        <v>797</v>
      </c>
      <c r="X111" s="50" t="s">
        <v>798</v>
      </c>
      <c r="Y111" s="50" t="s">
        <v>799</v>
      </c>
    </row>
    <row r="112" spans="1:25" s="33" customFormat="1" ht="15.75" customHeight="1" x14ac:dyDescent="0.25">
      <c r="A112" s="54" t="s">
        <v>107</v>
      </c>
      <c r="B112" s="63">
        <v>5</v>
      </c>
      <c r="C112" s="63">
        <v>0</v>
      </c>
      <c r="D112" s="63">
        <v>4</v>
      </c>
      <c r="E112" s="63">
        <v>0</v>
      </c>
      <c r="F112" s="63">
        <v>2</v>
      </c>
      <c r="G112" s="63">
        <v>0</v>
      </c>
      <c r="H112" s="63">
        <v>5</v>
      </c>
      <c r="I112" s="63">
        <v>4</v>
      </c>
      <c r="J112" s="63">
        <v>0</v>
      </c>
      <c r="K112" s="63">
        <v>1</v>
      </c>
      <c r="L112" s="78"/>
      <c r="M112" s="56">
        <f>SUM(B112:K112)</f>
        <v>21</v>
      </c>
      <c r="N112" s="44">
        <v>9</v>
      </c>
      <c r="O112" s="62">
        <f>M112/65</f>
        <v>0.32307692307692309</v>
      </c>
      <c r="P112" s="45" t="s">
        <v>288</v>
      </c>
      <c r="Q112" s="46" t="s">
        <v>416</v>
      </c>
      <c r="R112" s="47" t="s">
        <v>417</v>
      </c>
      <c r="S112" s="46" t="s">
        <v>429</v>
      </c>
      <c r="T112" s="48" t="s">
        <v>555</v>
      </c>
      <c r="U112" s="48">
        <v>6</v>
      </c>
      <c r="V112" s="49" t="s">
        <v>379</v>
      </c>
      <c r="W112" s="50" t="s">
        <v>423</v>
      </c>
      <c r="X112" s="50" t="s">
        <v>424</v>
      </c>
      <c r="Y112" s="50" t="s">
        <v>350</v>
      </c>
    </row>
    <row r="113" spans="1:25" s="33" customFormat="1" ht="15.75" customHeight="1" x14ac:dyDescent="0.25">
      <c r="A113" s="54" t="s">
        <v>105</v>
      </c>
      <c r="B113" s="63">
        <v>5</v>
      </c>
      <c r="C113" s="63">
        <v>0</v>
      </c>
      <c r="D113" s="63">
        <v>4</v>
      </c>
      <c r="E113" s="63">
        <v>0</v>
      </c>
      <c r="F113" s="63">
        <v>0</v>
      </c>
      <c r="G113" s="63">
        <v>0</v>
      </c>
      <c r="H113" s="63">
        <v>8.5</v>
      </c>
      <c r="I113" s="63">
        <v>2</v>
      </c>
      <c r="J113" s="63">
        <v>1</v>
      </c>
      <c r="K113" s="63">
        <v>0</v>
      </c>
      <c r="L113" s="78"/>
      <c r="M113" s="56">
        <f>SUM(B113:K113)</f>
        <v>20.5</v>
      </c>
      <c r="N113" s="44">
        <v>10</v>
      </c>
      <c r="O113" s="62">
        <f>M113/65</f>
        <v>0.31538461538461537</v>
      </c>
      <c r="P113" s="45" t="s">
        <v>288</v>
      </c>
      <c r="Q113" s="46" t="s">
        <v>412</v>
      </c>
      <c r="R113" s="47" t="s">
        <v>413</v>
      </c>
      <c r="S113" s="46" t="s">
        <v>427</v>
      </c>
      <c r="T113" s="48" t="s">
        <v>555</v>
      </c>
      <c r="U113" s="48">
        <v>6</v>
      </c>
      <c r="V113" s="49" t="s">
        <v>379</v>
      </c>
      <c r="W113" s="50" t="s">
        <v>423</v>
      </c>
      <c r="X113" s="50" t="s">
        <v>424</v>
      </c>
      <c r="Y113" s="50" t="s">
        <v>350</v>
      </c>
    </row>
    <row r="114" spans="1:25" s="33" customFormat="1" ht="15.75" customHeight="1" x14ac:dyDescent="0.25">
      <c r="A114" s="54" t="s">
        <v>106</v>
      </c>
      <c r="B114" s="63">
        <v>3</v>
      </c>
      <c r="C114" s="63">
        <v>0</v>
      </c>
      <c r="D114" s="63">
        <v>0</v>
      </c>
      <c r="E114" s="63">
        <v>4</v>
      </c>
      <c r="F114" s="63">
        <v>2</v>
      </c>
      <c r="G114" s="63">
        <v>0</v>
      </c>
      <c r="H114" s="63">
        <v>5</v>
      </c>
      <c r="I114" s="63">
        <v>4</v>
      </c>
      <c r="J114" s="63">
        <v>1</v>
      </c>
      <c r="K114" s="63">
        <v>0</v>
      </c>
      <c r="L114" s="78"/>
      <c r="M114" s="56">
        <f>SUM(B114:K114)</f>
        <v>19</v>
      </c>
      <c r="N114" s="44">
        <v>11</v>
      </c>
      <c r="O114" s="62">
        <f>M114/65</f>
        <v>0.29230769230769232</v>
      </c>
      <c r="P114" s="45" t="s">
        <v>288</v>
      </c>
      <c r="Q114" s="46" t="s">
        <v>414</v>
      </c>
      <c r="R114" s="47" t="s">
        <v>415</v>
      </c>
      <c r="S114" s="46" t="s">
        <v>428</v>
      </c>
      <c r="T114" s="48" t="s">
        <v>555</v>
      </c>
      <c r="U114" s="48">
        <v>6</v>
      </c>
      <c r="V114" s="49" t="s">
        <v>379</v>
      </c>
      <c r="W114" s="50" t="s">
        <v>423</v>
      </c>
      <c r="X114" s="50" t="s">
        <v>424</v>
      </c>
      <c r="Y114" s="50" t="s">
        <v>350</v>
      </c>
    </row>
    <row r="115" spans="1:25" s="33" customFormat="1" ht="15.75" customHeight="1" x14ac:dyDescent="0.25">
      <c r="A115" s="54" t="s">
        <v>108</v>
      </c>
      <c r="B115" s="63">
        <v>6</v>
      </c>
      <c r="C115" s="63">
        <v>0</v>
      </c>
      <c r="D115" s="63">
        <v>0</v>
      </c>
      <c r="E115" s="63">
        <v>4</v>
      </c>
      <c r="F115" s="63">
        <v>2</v>
      </c>
      <c r="G115" s="63">
        <v>0</v>
      </c>
      <c r="H115" s="63">
        <v>5</v>
      </c>
      <c r="I115" s="63">
        <v>2</v>
      </c>
      <c r="J115" s="63">
        <v>0</v>
      </c>
      <c r="K115" s="63">
        <v>0</v>
      </c>
      <c r="L115" s="78"/>
      <c r="M115" s="56">
        <f>SUM(B115:K115)</f>
        <v>19</v>
      </c>
      <c r="N115" s="44">
        <v>11</v>
      </c>
      <c r="O115" s="62">
        <f>M115/65</f>
        <v>0.29230769230769232</v>
      </c>
      <c r="P115" s="45" t="s">
        <v>288</v>
      </c>
      <c r="Q115" s="46" t="s">
        <v>418</v>
      </c>
      <c r="R115" s="47" t="s">
        <v>381</v>
      </c>
      <c r="S115" s="46" t="s">
        <v>295</v>
      </c>
      <c r="T115" s="48" t="s">
        <v>555</v>
      </c>
      <c r="U115" s="48">
        <v>6</v>
      </c>
      <c r="V115" s="49" t="s">
        <v>379</v>
      </c>
      <c r="W115" s="50" t="s">
        <v>423</v>
      </c>
      <c r="X115" s="50" t="s">
        <v>424</v>
      </c>
      <c r="Y115" s="50" t="s">
        <v>350</v>
      </c>
    </row>
    <row r="116" spans="1:25" s="33" customFormat="1" ht="15.75" customHeight="1" x14ac:dyDescent="0.25">
      <c r="A116" s="54" t="s">
        <v>101</v>
      </c>
      <c r="B116" s="63">
        <v>4</v>
      </c>
      <c r="C116" s="63">
        <v>0</v>
      </c>
      <c r="D116" s="63">
        <v>3.5</v>
      </c>
      <c r="E116" s="63">
        <v>4</v>
      </c>
      <c r="F116" s="63">
        <v>0</v>
      </c>
      <c r="G116" s="63">
        <v>2</v>
      </c>
      <c r="H116" s="63">
        <v>0</v>
      </c>
      <c r="I116" s="63">
        <v>4</v>
      </c>
      <c r="J116" s="63">
        <v>0</v>
      </c>
      <c r="K116" s="63">
        <v>0</v>
      </c>
      <c r="L116" s="78"/>
      <c r="M116" s="56">
        <f>SUM(B116:K116)</f>
        <v>17.5</v>
      </c>
      <c r="N116" s="44">
        <v>12</v>
      </c>
      <c r="O116" s="62">
        <f>M116/65</f>
        <v>0.26923076923076922</v>
      </c>
      <c r="P116" s="45" t="s">
        <v>288</v>
      </c>
      <c r="Q116" s="46" t="s">
        <v>403</v>
      </c>
      <c r="R116" s="47" t="s">
        <v>404</v>
      </c>
      <c r="S116" s="46" t="s">
        <v>309</v>
      </c>
      <c r="T116" s="48" t="s">
        <v>555</v>
      </c>
      <c r="U116" s="48">
        <v>6</v>
      </c>
      <c r="V116" s="49" t="s">
        <v>362</v>
      </c>
      <c r="W116" s="50" t="s">
        <v>793</v>
      </c>
      <c r="X116" s="50" t="s">
        <v>426</v>
      </c>
      <c r="Y116" s="50" t="s">
        <v>350</v>
      </c>
    </row>
    <row r="117" spans="1:25" s="33" customFormat="1" ht="15.75" customHeight="1" x14ac:dyDescent="0.25">
      <c r="A117" s="54" t="s">
        <v>100</v>
      </c>
      <c r="B117" s="63">
        <v>6</v>
      </c>
      <c r="C117" s="63">
        <v>0</v>
      </c>
      <c r="D117" s="63">
        <v>0</v>
      </c>
      <c r="E117" s="63">
        <v>4</v>
      </c>
      <c r="F117" s="63">
        <v>0</v>
      </c>
      <c r="G117" s="63">
        <v>2</v>
      </c>
      <c r="H117" s="63">
        <v>5</v>
      </c>
      <c r="I117" s="63">
        <v>0</v>
      </c>
      <c r="J117" s="63">
        <v>0</v>
      </c>
      <c r="K117" s="63">
        <v>0</v>
      </c>
      <c r="L117" s="78"/>
      <c r="M117" s="56">
        <f>SUM(B117:K117)</f>
        <v>17</v>
      </c>
      <c r="N117" s="44">
        <v>13</v>
      </c>
      <c r="O117" s="62">
        <f>M117/65</f>
        <v>0.26153846153846155</v>
      </c>
      <c r="P117" s="45" t="s">
        <v>288</v>
      </c>
      <c r="Q117" s="46" t="s">
        <v>401</v>
      </c>
      <c r="R117" s="47" t="s">
        <v>402</v>
      </c>
      <c r="S117" s="46" t="s">
        <v>350</v>
      </c>
      <c r="T117" s="48" t="s">
        <v>555</v>
      </c>
      <c r="U117" s="48">
        <v>6</v>
      </c>
      <c r="V117" s="49" t="s">
        <v>362</v>
      </c>
      <c r="W117" s="50" t="s">
        <v>793</v>
      </c>
      <c r="X117" s="50" t="s">
        <v>426</v>
      </c>
      <c r="Y117" s="50" t="s">
        <v>350</v>
      </c>
    </row>
    <row r="118" spans="1:25" s="33" customFormat="1" ht="15.75" customHeight="1" x14ac:dyDescent="0.25">
      <c r="A118" s="54" t="s">
        <v>99</v>
      </c>
      <c r="B118" s="63">
        <v>5</v>
      </c>
      <c r="C118" s="63">
        <v>0</v>
      </c>
      <c r="D118" s="63">
        <v>0</v>
      </c>
      <c r="E118" s="63">
        <v>0</v>
      </c>
      <c r="F118" s="63">
        <v>1</v>
      </c>
      <c r="G118" s="63">
        <v>0</v>
      </c>
      <c r="H118" s="63">
        <v>4</v>
      </c>
      <c r="I118" s="63">
        <v>3</v>
      </c>
      <c r="J118" s="63">
        <v>0</v>
      </c>
      <c r="K118" s="63">
        <v>0</v>
      </c>
      <c r="L118" s="78"/>
      <c r="M118" s="56">
        <f>SUM(B118:K118)</f>
        <v>13</v>
      </c>
      <c r="N118" s="44">
        <v>14</v>
      </c>
      <c r="O118" s="62">
        <f>M118/65</f>
        <v>0.2</v>
      </c>
      <c r="P118" s="45" t="s">
        <v>288</v>
      </c>
      <c r="Q118" s="46" t="s">
        <v>400</v>
      </c>
      <c r="R118" s="47" t="s">
        <v>356</v>
      </c>
      <c r="S118" s="46" t="s">
        <v>332</v>
      </c>
      <c r="T118" s="48" t="s">
        <v>555</v>
      </c>
      <c r="U118" s="48">
        <v>6</v>
      </c>
      <c r="V118" s="49" t="s">
        <v>362</v>
      </c>
      <c r="W118" s="50" t="s">
        <v>793</v>
      </c>
      <c r="X118" s="50" t="s">
        <v>426</v>
      </c>
      <c r="Y118" s="50" t="s">
        <v>350</v>
      </c>
    </row>
    <row r="119" spans="1:25" s="33" customFormat="1" ht="15.75" customHeight="1" x14ac:dyDescent="0.25">
      <c r="A119" s="54" t="s">
        <v>110</v>
      </c>
      <c r="B119" s="63">
        <v>5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3</v>
      </c>
      <c r="I119" s="63">
        <v>3</v>
      </c>
      <c r="J119" s="63">
        <v>2</v>
      </c>
      <c r="K119" s="63">
        <v>0</v>
      </c>
      <c r="L119" s="78"/>
      <c r="M119" s="56">
        <f>SUM(B119:K119)</f>
        <v>13</v>
      </c>
      <c r="N119" s="44">
        <v>14</v>
      </c>
      <c r="O119" s="62">
        <f>M119/65</f>
        <v>0.2</v>
      </c>
      <c r="P119" s="45" t="s">
        <v>288</v>
      </c>
      <c r="Q119" s="46" t="s">
        <v>420</v>
      </c>
      <c r="R119" s="47" t="s">
        <v>343</v>
      </c>
      <c r="S119" s="46" t="s">
        <v>431</v>
      </c>
      <c r="T119" s="48" t="s">
        <v>555</v>
      </c>
      <c r="U119" s="48">
        <v>6</v>
      </c>
      <c r="V119" s="49" t="s">
        <v>379</v>
      </c>
      <c r="W119" s="50" t="s">
        <v>423</v>
      </c>
      <c r="X119" s="50" t="s">
        <v>424</v>
      </c>
      <c r="Y119" s="50" t="s">
        <v>350</v>
      </c>
    </row>
    <row r="120" spans="1:25" s="33" customFormat="1" ht="15.75" customHeight="1" x14ac:dyDescent="0.25">
      <c r="A120" s="54" t="s">
        <v>96</v>
      </c>
      <c r="B120" s="63">
        <v>4</v>
      </c>
      <c r="C120" s="63">
        <v>0</v>
      </c>
      <c r="D120" s="63">
        <v>0</v>
      </c>
      <c r="E120" s="63">
        <v>3</v>
      </c>
      <c r="F120" s="63">
        <v>0</v>
      </c>
      <c r="G120" s="63">
        <v>0</v>
      </c>
      <c r="H120" s="63">
        <v>2.5</v>
      </c>
      <c r="I120" s="63">
        <v>0</v>
      </c>
      <c r="J120" s="63">
        <v>0</v>
      </c>
      <c r="K120" s="63">
        <v>0</v>
      </c>
      <c r="L120" s="78"/>
      <c r="M120" s="56">
        <f>SUM(B120:K120)</f>
        <v>9.5</v>
      </c>
      <c r="N120" s="44">
        <v>15</v>
      </c>
      <c r="O120" s="62">
        <f>M120/65</f>
        <v>0.14615384615384616</v>
      </c>
      <c r="P120" s="45" t="s">
        <v>288</v>
      </c>
      <c r="Q120" s="46" t="s">
        <v>392</v>
      </c>
      <c r="R120" s="47" t="s">
        <v>393</v>
      </c>
      <c r="S120" s="46" t="s">
        <v>394</v>
      </c>
      <c r="T120" s="48" t="s">
        <v>555</v>
      </c>
      <c r="U120" s="48">
        <v>6</v>
      </c>
      <c r="V120" s="49" t="s">
        <v>313</v>
      </c>
      <c r="W120" s="50" t="s">
        <v>797</v>
      </c>
      <c r="X120" s="50" t="s">
        <v>798</v>
      </c>
      <c r="Y120" s="50" t="s">
        <v>799</v>
      </c>
    </row>
    <row r="121" spans="1:25" s="33" customFormat="1" ht="15.75" customHeight="1" x14ac:dyDescent="0.25">
      <c r="A121" s="24" t="s">
        <v>164</v>
      </c>
      <c r="B121" s="65">
        <v>7</v>
      </c>
      <c r="C121" s="65">
        <v>3</v>
      </c>
      <c r="D121" s="24">
        <v>9</v>
      </c>
      <c r="E121" s="24">
        <v>4</v>
      </c>
      <c r="F121" s="24">
        <v>2</v>
      </c>
      <c r="G121" s="24">
        <v>4</v>
      </c>
      <c r="H121" s="24">
        <v>0</v>
      </c>
      <c r="I121" s="24">
        <v>4.5</v>
      </c>
      <c r="J121" s="24">
        <v>0</v>
      </c>
      <c r="K121" s="24">
        <v>4</v>
      </c>
      <c r="L121" s="70"/>
      <c r="M121" s="24">
        <f>SUM(B121:K121)</f>
        <v>37.5</v>
      </c>
      <c r="N121" s="24">
        <v>1</v>
      </c>
      <c r="O121" s="61">
        <f>M121/84</f>
        <v>0.44642857142857145</v>
      </c>
      <c r="P121" s="32" t="s">
        <v>287</v>
      </c>
      <c r="Q121" s="30" t="s">
        <v>531</v>
      </c>
      <c r="R121" s="29" t="s">
        <v>340</v>
      </c>
      <c r="S121" s="30" t="s">
        <v>326</v>
      </c>
      <c r="T121" s="31" t="s">
        <v>555</v>
      </c>
      <c r="U121" s="31">
        <v>7</v>
      </c>
      <c r="V121" s="27" t="s">
        <v>379</v>
      </c>
      <c r="W121" s="28" t="s">
        <v>423</v>
      </c>
      <c r="X121" s="28" t="s">
        <v>424</v>
      </c>
      <c r="Y121" s="28" t="s">
        <v>350</v>
      </c>
    </row>
    <row r="122" spans="1:25" s="33" customFormat="1" ht="15.75" customHeight="1" x14ac:dyDescent="0.25">
      <c r="A122" s="24" t="s">
        <v>521</v>
      </c>
      <c r="B122" s="65">
        <v>10</v>
      </c>
      <c r="C122" s="65">
        <v>4</v>
      </c>
      <c r="D122" s="24">
        <v>2</v>
      </c>
      <c r="E122" s="24">
        <v>2</v>
      </c>
      <c r="F122" s="24">
        <v>4</v>
      </c>
      <c r="G122" s="24">
        <v>0</v>
      </c>
      <c r="H122" s="24">
        <v>4</v>
      </c>
      <c r="I122" s="24">
        <v>5.5</v>
      </c>
      <c r="J122" s="24">
        <v>4</v>
      </c>
      <c r="K122" s="24">
        <v>2</v>
      </c>
      <c r="L122" s="70"/>
      <c r="M122" s="24">
        <f>SUM(B122:K122)</f>
        <v>37.5</v>
      </c>
      <c r="N122" s="24">
        <v>1</v>
      </c>
      <c r="O122" s="61">
        <f>M122/84</f>
        <v>0.44642857142857145</v>
      </c>
      <c r="P122" s="32" t="s">
        <v>287</v>
      </c>
      <c r="Q122" s="30" t="s">
        <v>549</v>
      </c>
      <c r="R122" s="29" t="s">
        <v>352</v>
      </c>
      <c r="S122" s="30" t="s">
        <v>350</v>
      </c>
      <c r="T122" s="31" t="s">
        <v>555</v>
      </c>
      <c r="U122" s="31">
        <v>7</v>
      </c>
      <c r="V122" s="27" t="s">
        <v>379</v>
      </c>
      <c r="W122" s="28" t="s">
        <v>423</v>
      </c>
      <c r="X122" s="28" t="s">
        <v>424</v>
      </c>
      <c r="Y122" s="28" t="s">
        <v>350</v>
      </c>
    </row>
    <row r="123" spans="1:25" s="33" customFormat="1" ht="15.75" customHeight="1" x14ac:dyDescent="0.25">
      <c r="A123" s="24" t="s">
        <v>174</v>
      </c>
      <c r="B123" s="65">
        <v>7</v>
      </c>
      <c r="C123" s="65">
        <v>6</v>
      </c>
      <c r="D123" s="24">
        <v>9</v>
      </c>
      <c r="E123" s="24">
        <v>0</v>
      </c>
      <c r="F123" s="24">
        <v>3</v>
      </c>
      <c r="G123" s="24">
        <v>0</v>
      </c>
      <c r="H123" s="24">
        <v>0</v>
      </c>
      <c r="I123" s="24">
        <v>5.5</v>
      </c>
      <c r="J123" s="24">
        <v>2</v>
      </c>
      <c r="K123" s="24">
        <v>1</v>
      </c>
      <c r="L123" s="70"/>
      <c r="M123" s="24">
        <f>SUM(B123:K123)</f>
        <v>33.5</v>
      </c>
      <c r="N123" s="24">
        <v>2</v>
      </c>
      <c r="O123" s="61">
        <f>M123/84</f>
        <v>0.39880952380952384</v>
      </c>
      <c r="P123" s="32" t="s">
        <v>288</v>
      </c>
      <c r="Q123" s="30" t="s">
        <v>546</v>
      </c>
      <c r="R123" s="29" t="s">
        <v>424</v>
      </c>
      <c r="S123" s="30" t="s">
        <v>309</v>
      </c>
      <c r="T123" s="31" t="s">
        <v>555</v>
      </c>
      <c r="U123" s="31">
        <v>7</v>
      </c>
      <c r="V123" s="27" t="s">
        <v>379</v>
      </c>
      <c r="W123" s="28" t="s">
        <v>423</v>
      </c>
      <c r="X123" s="28" t="s">
        <v>424</v>
      </c>
      <c r="Y123" s="28" t="s">
        <v>350</v>
      </c>
    </row>
    <row r="124" spans="1:25" s="33" customFormat="1" ht="15.75" customHeight="1" x14ac:dyDescent="0.25">
      <c r="A124" s="24" t="s">
        <v>522</v>
      </c>
      <c r="B124" s="65">
        <v>10</v>
      </c>
      <c r="C124" s="65">
        <v>4</v>
      </c>
      <c r="D124" s="24">
        <v>2</v>
      </c>
      <c r="E124" s="24">
        <v>2</v>
      </c>
      <c r="F124" s="24">
        <v>4</v>
      </c>
      <c r="G124" s="24">
        <v>0</v>
      </c>
      <c r="H124" s="24">
        <v>1</v>
      </c>
      <c r="I124" s="24">
        <v>4.5</v>
      </c>
      <c r="J124" s="24">
        <v>4</v>
      </c>
      <c r="K124" s="24">
        <v>2</v>
      </c>
      <c r="L124" s="70"/>
      <c r="M124" s="24">
        <f>SUM(B124:K124)</f>
        <v>33.5</v>
      </c>
      <c r="N124" s="24">
        <v>2</v>
      </c>
      <c r="O124" s="61">
        <f>M124/84</f>
        <v>0.39880952380952384</v>
      </c>
      <c r="P124" s="32" t="s">
        <v>288</v>
      </c>
      <c r="Q124" s="30" t="s">
        <v>550</v>
      </c>
      <c r="R124" s="29" t="s">
        <v>399</v>
      </c>
      <c r="S124" s="30" t="s">
        <v>295</v>
      </c>
      <c r="T124" s="31" t="s">
        <v>555</v>
      </c>
      <c r="U124" s="31">
        <v>7</v>
      </c>
      <c r="V124" s="27" t="s">
        <v>379</v>
      </c>
      <c r="W124" s="28" t="s">
        <v>423</v>
      </c>
      <c r="X124" s="28" t="s">
        <v>424</v>
      </c>
      <c r="Y124" s="28" t="s">
        <v>350</v>
      </c>
    </row>
    <row r="125" spans="1:25" s="33" customFormat="1" ht="15.75" customHeight="1" x14ac:dyDescent="0.25">
      <c r="A125" s="24" t="s">
        <v>172</v>
      </c>
      <c r="B125" s="65">
        <v>9</v>
      </c>
      <c r="C125" s="65">
        <v>9</v>
      </c>
      <c r="D125" s="24">
        <v>9</v>
      </c>
      <c r="E125" s="24">
        <v>0</v>
      </c>
      <c r="F125" s="24">
        <v>2</v>
      </c>
      <c r="G125" s="24">
        <v>0</v>
      </c>
      <c r="H125" s="24">
        <v>0</v>
      </c>
      <c r="I125" s="24">
        <v>2.5</v>
      </c>
      <c r="J125" s="24">
        <v>0</v>
      </c>
      <c r="K125" s="24">
        <v>0</v>
      </c>
      <c r="L125" s="70"/>
      <c r="M125" s="24">
        <f>SUM(B125:K125)</f>
        <v>31.5</v>
      </c>
      <c r="N125" s="24">
        <v>3</v>
      </c>
      <c r="O125" s="61">
        <f>M125/84</f>
        <v>0.375</v>
      </c>
      <c r="P125" s="32" t="s">
        <v>288</v>
      </c>
      <c r="Q125" s="30" t="s">
        <v>543</v>
      </c>
      <c r="R125" s="29" t="s">
        <v>370</v>
      </c>
      <c r="S125" s="30" t="s">
        <v>332</v>
      </c>
      <c r="T125" s="31" t="s">
        <v>555</v>
      </c>
      <c r="U125" s="31">
        <v>7</v>
      </c>
      <c r="V125" s="27" t="s">
        <v>379</v>
      </c>
      <c r="W125" s="28" t="s">
        <v>423</v>
      </c>
      <c r="X125" s="28" t="s">
        <v>424</v>
      </c>
      <c r="Y125" s="28" t="s">
        <v>350</v>
      </c>
    </row>
    <row r="126" spans="1:25" s="33" customFormat="1" ht="15.75" customHeight="1" x14ac:dyDescent="0.25">
      <c r="A126" s="24" t="s">
        <v>117</v>
      </c>
      <c r="B126" s="65">
        <v>9</v>
      </c>
      <c r="C126" s="65">
        <v>7</v>
      </c>
      <c r="D126" s="24">
        <v>3</v>
      </c>
      <c r="E126" s="24">
        <v>0</v>
      </c>
      <c r="F126" s="24">
        <v>1</v>
      </c>
      <c r="G126" s="24">
        <v>0</v>
      </c>
      <c r="H126" s="24">
        <v>0</v>
      </c>
      <c r="I126" s="24">
        <v>5.5</v>
      </c>
      <c r="J126" s="24">
        <v>0</v>
      </c>
      <c r="K126" s="24">
        <v>3</v>
      </c>
      <c r="L126" s="70"/>
      <c r="M126" s="24">
        <f>SUM(B126:K126)</f>
        <v>28.5</v>
      </c>
      <c r="N126" s="24">
        <v>4</v>
      </c>
      <c r="O126" s="61">
        <f>M126/84</f>
        <v>0.3392857142857143</v>
      </c>
      <c r="P126" s="32" t="s">
        <v>288</v>
      </c>
      <c r="Q126" s="30" t="s">
        <v>442</v>
      </c>
      <c r="R126" s="29" t="s">
        <v>343</v>
      </c>
      <c r="S126" s="30" t="s">
        <v>443</v>
      </c>
      <c r="T126" s="31" t="s">
        <v>555</v>
      </c>
      <c r="U126" s="31">
        <v>7</v>
      </c>
      <c r="V126" s="27" t="s">
        <v>292</v>
      </c>
      <c r="W126" s="28" t="s">
        <v>794</v>
      </c>
      <c r="X126" s="28" t="s">
        <v>628</v>
      </c>
      <c r="Y126" s="28" t="s">
        <v>309</v>
      </c>
    </row>
    <row r="127" spans="1:25" s="33" customFormat="1" ht="15.75" customHeight="1" x14ac:dyDescent="0.25">
      <c r="A127" s="24" t="s">
        <v>165</v>
      </c>
      <c r="B127" s="65">
        <v>7</v>
      </c>
      <c r="C127" s="65">
        <v>2</v>
      </c>
      <c r="D127" s="24">
        <v>9</v>
      </c>
      <c r="E127" s="24">
        <v>0</v>
      </c>
      <c r="F127" s="24">
        <v>1</v>
      </c>
      <c r="G127" s="24">
        <v>0</v>
      </c>
      <c r="H127" s="24">
        <v>0</v>
      </c>
      <c r="I127" s="24">
        <v>5</v>
      </c>
      <c r="J127" s="24">
        <v>0</v>
      </c>
      <c r="K127" s="24">
        <v>4</v>
      </c>
      <c r="L127" s="70"/>
      <c r="M127" s="24">
        <f>SUM(B127:K127)</f>
        <v>28</v>
      </c>
      <c r="N127" s="24">
        <v>5</v>
      </c>
      <c r="O127" s="61">
        <f>M127/84</f>
        <v>0.33333333333333331</v>
      </c>
      <c r="P127" s="32" t="s">
        <v>288</v>
      </c>
      <c r="Q127" s="30" t="s">
        <v>532</v>
      </c>
      <c r="R127" s="29" t="s">
        <v>402</v>
      </c>
      <c r="S127" s="30" t="s">
        <v>309</v>
      </c>
      <c r="T127" s="31" t="s">
        <v>555</v>
      </c>
      <c r="U127" s="31">
        <v>7</v>
      </c>
      <c r="V127" s="27" t="s">
        <v>379</v>
      </c>
      <c r="W127" s="28" t="s">
        <v>423</v>
      </c>
      <c r="X127" s="28" t="s">
        <v>424</v>
      </c>
      <c r="Y127" s="28" t="s">
        <v>350</v>
      </c>
    </row>
    <row r="128" spans="1:25" s="33" customFormat="1" ht="15.75" customHeight="1" x14ac:dyDescent="0.25">
      <c r="A128" s="24" t="s">
        <v>168</v>
      </c>
      <c r="B128" s="65">
        <v>7</v>
      </c>
      <c r="C128" s="65">
        <v>1</v>
      </c>
      <c r="D128" s="24">
        <v>9</v>
      </c>
      <c r="E128" s="24">
        <v>4</v>
      </c>
      <c r="F128" s="24">
        <v>2</v>
      </c>
      <c r="G128" s="24">
        <v>0</v>
      </c>
      <c r="H128" s="24">
        <v>0</v>
      </c>
      <c r="I128" s="24">
        <v>3.5</v>
      </c>
      <c r="J128" s="24">
        <v>0</v>
      </c>
      <c r="K128" s="24">
        <v>0</v>
      </c>
      <c r="L128" s="70"/>
      <c r="M128" s="24">
        <f>SUM(B128:K128)</f>
        <v>26.5</v>
      </c>
      <c r="N128" s="24">
        <v>6</v>
      </c>
      <c r="O128" s="61">
        <f>M128/84</f>
        <v>0.31547619047619047</v>
      </c>
      <c r="P128" s="32" t="s">
        <v>288</v>
      </c>
      <c r="Q128" s="30" t="s">
        <v>536</v>
      </c>
      <c r="R128" s="29" t="s">
        <v>537</v>
      </c>
      <c r="S128" s="30" t="s">
        <v>428</v>
      </c>
      <c r="T128" s="31" t="s">
        <v>555</v>
      </c>
      <c r="U128" s="31">
        <v>7</v>
      </c>
      <c r="V128" s="27" t="s">
        <v>379</v>
      </c>
      <c r="W128" s="28" t="s">
        <v>423</v>
      </c>
      <c r="X128" s="28" t="s">
        <v>424</v>
      </c>
      <c r="Y128" s="28" t="s">
        <v>350</v>
      </c>
    </row>
    <row r="129" spans="1:25" s="33" customFormat="1" ht="15.75" customHeight="1" x14ac:dyDescent="0.25">
      <c r="A129" s="24" t="s">
        <v>155</v>
      </c>
      <c r="B129" s="65">
        <v>8</v>
      </c>
      <c r="C129" s="65">
        <v>5</v>
      </c>
      <c r="D129" s="24">
        <v>2</v>
      </c>
      <c r="E129" s="24">
        <v>0</v>
      </c>
      <c r="F129" s="24">
        <v>1</v>
      </c>
      <c r="G129" s="24">
        <v>0</v>
      </c>
      <c r="H129" s="24">
        <v>0</v>
      </c>
      <c r="I129" s="24">
        <v>5</v>
      </c>
      <c r="J129" s="24">
        <v>4</v>
      </c>
      <c r="K129" s="24">
        <v>1</v>
      </c>
      <c r="L129" s="70"/>
      <c r="M129" s="24">
        <f>SUM(B129:K129)</f>
        <v>26</v>
      </c>
      <c r="N129" s="24">
        <v>7</v>
      </c>
      <c r="O129" s="61">
        <f>M129/84</f>
        <v>0.30952380952380953</v>
      </c>
      <c r="P129" s="32" t="s">
        <v>288</v>
      </c>
      <c r="Q129" s="30" t="s">
        <v>516</v>
      </c>
      <c r="R129" s="29" t="s">
        <v>381</v>
      </c>
      <c r="S129" s="30" t="s">
        <v>433</v>
      </c>
      <c r="T129" s="31" t="s">
        <v>555</v>
      </c>
      <c r="U129" s="31">
        <v>7</v>
      </c>
      <c r="V129" s="27" t="s">
        <v>362</v>
      </c>
      <c r="W129" s="28" t="s">
        <v>504</v>
      </c>
      <c r="X129" s="28" t="s">
        <v>340</v>
      </c>
      <c r="Y129" s="28" t="s">
        <v>428</v>
      </c>
    </row>
    <row r="130" spans="1:25" s="33" customFormat="1" ht="15.75" customHeight="1" x14ac:dyDescent="0.25">
      <c r="A130" s="24" t="s">
        <v>167</v>
      </c>
      <c r="B130" s="65">
        <v>7</v>
      </c>
      <c r="C130" s="65">
        <v>6</v>
      </c>
      <c r="D130" s="24">
        <v>9</v>
      </c>
      <c r="E130" s="24">
        <v>0</v>
      </c>
      <c r="F130" s="24">
        <v>1</v>
      </c>
      <c r="G130" s="24">
        <v>0</v>
      </c>
      <c r="H130" s="24">
        <v>0</v>
      </c>
      <c r="I130" s="24">
        <v>3</v>
      </c>
      <c r="J130" s="24">
        <v>0</v>
      </c>
      <c r="K130" s="24">
        <v>0</v>
      </c>
      <c r="L130" s="70"/>
      <c r="M130" s="24">
        <f>SUM(B130:K130)</f>
        <v>26</v>
      </c>
      <c r="N130" s="24">
        <v>7</v>
      </c>
      <c r="O130" s="61">
        <f>M130/84</f>
        <v>0.30952380952380953</v>
      </c>
      <c r="P130" s="32" t="s">
        <v>288</v>
      </c>
      <c r="Q130" s="30" t="s">
        <v>535</v>
      </c>
      <c r="R130" s="29" t="s">
        <v>315</v>
      </c>
      <c r="S130" s="30" t="s">
        <v>309</v>
      </c>
      <c r="T130" s="31" t="s">
        <v>555</v>
      </c>
      <c r="U130" s="31">
        <v>7</v>
      </c>
      <c r="V130" s="27" t="s">
        <v>379</v>
      </c>
      <c r="W130" s="28" t="s">
        <v>423</v>
      </c>
      <c r="X130" s="28" t="s">
        <v>424</v>
      </c>
      <c r="Y130" s="28" t="s">
        <v>350</v>
      </c>
    </row>
    <row r="131" spans="1:25" s="33" customFormat="1" ht="15.75" customHeight="1" x14ac:dyDescent="0.25">
      <c r="A131" s="24" t="s">
        <v>162</v>
      </c>
      <c r="B131" s="65">
        <v>7</v>
      </c>
      <c r="C131" s="65">
        <v>6</v>
      </c>
      <c r="D131" s="24">
        <v>2.5</v>
      </c>
      <c r="E131" s="24">
        <v>0</v>
      </c>
      <c r="F131" s="24">
        <v>0</v>
      </c>
      <c r="G131" s="24">
        <v>0</v>
      </c>
      <c r="H131" s="24">
        <v>0</v>
      </c>
      <c r="I131" s="24">
        <v>3.5</v>
      </c>
      <c r="J131" s="24">
        <v>0</v>
      </c>
      <c r="K131" s="24">
        <v>1</v>
      </c>
      <c r="L131" s="70"/>
      <c r="M131" s="24">
        <f>SUM(B131:K131)</f>
        <v>20</v>
      </c>
      <c r="N131" s="24">
        <v>8</v>
      </c>
      <c r="O131" s="61">
        <f>M131/84</f>
        <v>0.23809523809523808</v>
      </c>
      <c r="P131" s="32" t="s">
        <v>288</v>
      </c>
      <c r="Q131" s="30" t="s">
        <v>528</v>
      </c>
      <c r="R131" s="29" t="s">
        <v>529</v>
      </c>
      <c r="S131" s="30" t="s">
        <v>309</v>
      </c>
      <c r="T131" s="31" t="s">
        <v>555</v>
      </c>
      <c r="U131" s="31">
        <v>7</v>
      </c>
      <c r="V131" s="27" t="s">
        <v>362</v>
      </c>
      <c r="W131" s="28" t="s">
        <v>504</v>
      </c>
      <c r="X131" s="28" t="s">
        <v>340</v>
      </c>
      <c r="Y131" s="28" t="s">
        <v>428</v>
      </c>
    </row>
    <row r="132" spans="1:25" s="33" customFormat="1" ht="15.75" customHeight="1" x14ac:dyDescent="0.25">
      <c r="A132" s="24" t="s">
        <v>157</v>
      </c>
      <c r="B132" s="65">
        <v>7</v>
      </c>
      <c r="C132" s="65">
        <v>5</v>
      </c>
      <c r="D132" s="24">
        <v>1</v>
      </c>
      <c r="E132" s="24">
        <v>0</v>
      </c>
      <c r="F132" s="24">
        <v>0</v>
      </c>
      <c r="G132" s="24">
        <v>0</v>
      </c>
      <c r="H132" s="24">
        <v>0</v>
      </c>
      <c r="I132" s="24">
        <v>5</v>
      </c>
      <c r="J132" s="24">
        <v>0</v>
      </c>
      <c r="K132" s="24">
        <v>1</v>
      </c>
      <c r="L132" s="70"/>
      <c r="M132" s="24">
        <f>SUM(B132:K132)</f>
        <v>19</v>
      </c>
      <c r="N132" s="24">
        <v>9</v>
      </c>
      <c r="O132" s="61">
        <f>M132/84</f>
        <v>0.22619047619047619</v>
      </c>
      <c r="P132" s="32" t="s">
        <v>288</v>
      </c>
      <c r="Q132" s="30" t="s">
        <v>519</v>
      </c>
      <c r="R132" s="29" t="s">
        <v>399</v>
      </c>
      <c r="S132" s="30" t="s">
        <v>520</v>
      </c>
      <c r="T132" s="31" t="s">
        <v>555</v>
      </c>
      <c r="U132" s="31">
        <v>7</v>
      </c>
      <c r="V132" s="27" t="s">
        <v>362</v>
      </c>
      <c r="W132" s="28" t="s">
        <v>504</v>
      </c>
      <c r="X132" s="28" t="s">
        <v>340</v>
      </c>
      <c r="Y132" s="28" t="s">
        <v>428</v>
      </c>
    </row>
    <row r="133" spans="1:25" s="33" customFormat="1" ht="15.75" customHeight="1" x14ac:dyDescent="0.25">
      <c r="A133" s="24" t="s">
        <v>138</v>
      </c>
      <c r="B133" s="65">
        <v>9</v>
      </c>
      <c r="C133" s="65">
        <v>4</v>
      </c>
      <c r="D133" s="24">
        <v>2</v>
      </c>
      <c r="E133" s="24">
        <v>0</v>
      </c>
      <c r="F133" s="24">
        <v>0</v>
      </c>
      <c r="G133" s="24">
        <v>0</v>
      </c>
      <c r="H133" s="24">
        <v>0</v>
      </c>
      <c r="I133" s="24">
        <v>3.5</v>
      </c>
      <c r="J133" s="24">
        <v>0</v>
      </c>
      <c r="K133" s="24">
        <v>0</v>
      </c>
      <c r="L133" s="70"/>
      <c r="M133" s="24">
        <f>SUM(B133:K133)</f>
        <v>18.5</v>
      </c>
      <c r="N133" s="24">
        <v>10</v>
      </c>
      <c r="O133" s="61">
        <f>M133/84</f>
        <v>0.22023809523809523</v>
      </c>
      <c r="P133" s="32" t="s">
        <v>288</v>
      </c>
      <c r="Q133" s="30" t="s">
        <v>481</v>
      </c>
      <c r="R133" s="29" t="s">
        <v>402</v>
      </c>
      <c r="S133" s="30" t="s">
        <v>482</v>
      </c>
      <c r="T133" s="31" t="s">
        <v>555</v>
      </c>
      <c r="U133" s="31">
        <v>7</v>
      </c>
      <c r="V133" s="27" t="s">
        <v>313</v>
      </c>
      <c r="W133" s="28" t="s">
        <v>794</v>
      </c>
      <c r="X133" s="28" t="s">
        <v>628</v>
      </c>
      <c r="Y133" s="28" t="s">
        <v>309</v>
      </c>
    </row>
    <row r="134" spans="1:25" s="33" customFormat="1" ht="15.75" customHeight="1" x14ac:dyDescent="0.25">
      <c r="A134" s="24" t="s">
        <v>150</v>
      </c>
      <c r="B134" s="65">
        <v>7</v>
      </c>
      <c r="C134" s="65">
        <v>3</v>
      </c>
      <c r="D134" s="24">
        <v>2</v>
      </c>
      <c r="E134" s="24">
        <v>0</v>
      </c>
      <c r="F134" s="24">
        <v>0</v>
      </c>
      <c r="G134" s="24">
        <v>2</v>
      </c>
      <c r="H134" s="24">
        <v>0</v>
      </c>
      <c r="I134" s="24">
        <v>4</v>
      </c>
      <c r="J134" s="24">
        <v>0</v>
      </c>
      <c r="K134" s="24">
        <v>0</v>
      </c>
      <c r="L134" s="70"/>
      <c r="M134" s="24">
        <f>SUM(B134:K134)</f>
        <v>18</v>
      </c>
      <c r="N134" s="24">
        <v>11</v>
      </c>
      <c r="O134" s="61">
        <f>M134/84</f>
        <v>0.21428571428571427</v>
      </c>
      <c r="P134" s="32" t="s">
        <v>288</v>
      </c>
      <c r="Q134" s="30" t="s">
        <v>505</v>
      </c>
      <c r="R134" s="29" t="s">
        <v>506</v>
      </c>
      <c r="S134" s="30" t="s">
        <v>301</v>
      </c>
      <c r="T134" s="31" t="s">
        <v>555</v>
      </c>
      <c r="U134" s="31">
        <v>7</v>
      </c>
      <c r="V134" s="27" t="s">
        <v>362</v>
      </c>
      <c r="W134" s="28" t="s">
        <v>504</v>
      </c>
      <c r="X134" s="28" t="s">
        <v>340</v>
      </c>
      <c r="Y134" s="28" t="s">
        <v>428</v>
      </c>
    </row>
    <row r="135" spans="1:25" s="33" customFormat="1" ht="15.75" customHeight="1" x14ac:dyDescent="0.25">
      <c r="A135" s="24" t="s">
        <v>154</v>
      </c>
      <c r="B135" s="65">
        <v>6</v>
      </c>
      <c r="C135" s="65">
        <v>6</v>
      </c>
      <c r="D135" s="24">
        <v>1.5</v>
      </c>
      <c r="E135" s="24">
        <v>0</v>
      </c>
      <c r="F135" s="24">
        <v>0</v>
      </c>
      <c r="G135" s="24">
        <v>0</v>
      </c>
      <c r="H135" s="24">
        <v>0</v>
      </c>
      <c r="I135" s="24">
        <v>4.5</v>
      </c>
      <c r="J135" s="24">
        <v>0</v>
      </c>
      <c r="K135" s="24">
        <v>0</v>
      </c>
      <c r="L135" s="70"/>
      <c r="M135" s="24">
        <f>SUM(B135:K135)</f>
        <v>18</v>
      </c>
      <c r="N135" s="24">
        <v>12</v>
      </c>
      <c r="O135" s="61">
        <f>M135/84</f>
        <v>0.21428571428571427</v>
      </c>
      <c r="P135" s="32" t="s">
        <v>288</v>
      </c>
      <c r="Q135" s="30" t="s">
        <v>515</v>
      </c>
      <c r="R135" s="29" t="s">
        <v>393</v>
      </c>
      <c r="S135" s="30" t="s">
        <v>376</v>
      </c>
      <c r="T135" s="31" t="s">
        <v>555</v>
      </c>
      <c r="U135" s="31">
        <v>7</v>
      </c>
      <c r="V135" s="27" t="s">
        <v>362</v>
      </c>
      <c r="W135" s="28" t="s">
        <v>504</v>
      </c>
      <c r="X135" s="28" t="s">
        <v>340</v>
      </c>
      <c r="Y135" s="28" t="s">
        <v>428</v>
      </c>
    </row>
    <row r="136" spans="1:25" s="33" customFormat="1" ht="15.75" customHeight="1" x14ac:dyDescent="0.25">
      <c r="A136" s="24" t="s">
        <v>175</v>
      </c>
      <c r="B136" s="65">
        <v>5</v>
      </c>
      <c r="C136" s="65">
        <v>8</v>
      </c>
      <c r="D136" s="24">
        <v>4.5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70"/>
      <c r="M136" s="24">
        <f>SUM(B136:K136)</f>
        <v>17.5</v>
      </c>
      <c r="N136" s="24">
        <v>13</v>
      </c>
      <c r="O136" s="61">
        <f>M136/84</f>
        <v>0.20833333333333334</v>
      </c>
      <c r="P136" s="32" t="s">
        <v>288</v>
      </c>
      <c r="Q136" s="30" t="s">
        <v>547</v>
      </c>
      <c r="R136" s="29" t="s">
        <v>548</v>
      </c>
      <c r="S136" s="30" t="s">
        <v>470</v>
      </c>
      <c r="T136" s="31" t="s">
        <v>555</v>
      </c>
      <c r="U136" s="31">
        <v>7</v>
      </c>
      <c r="V136" s="27" t="s">
        <v>379</v>
      </c>
      <c r="W136" s="28" t="s">
        <v>423</v>
      </c>
      <c r="X136" s="28" t="s">
        <v>424</v>
      </c>
      <c r="Y136" s="28" t="s">
        <v>350</v>
      </c>
    </row>
    <row r="137" spans="1:25" s="33" customFormat="1" ht="15.75" customHeight="1" x14ac:dyDescent="0.25">
      <c r="A137" s="24" t="s">
        <v>127</v>
      </c>
      <c r="B137" s="65">
        <v>6</v>
      </c>
      <c r="C137" s="65">
        <v>5</v>
      </c>
      <c r="D137" s="24">
        <v>0</v>
      </c>
      <c r="E137" s="24">
        <v>0</v>
      </c>
      <c r="F137" s="24">
        <v>0</v>
      </c>
      <c r="G137" s="24">
        <v>2</v>
      </c>
      <c r="H137" s="24">
        <v>0</v>
      </c>
      <c r="I137" s="24">
        <v>4</v>
      </c>
      <c r="J137" s="24">
        <v>0</v>
      </c>
      <c r="K137" s="24">
        <v>0</v>
      </c>
      <c r="L137" s="70"/>
      <c r="M137" s="24">
        <f>SUM(B137:K137)</f>
        <v>17</v>
      </c>
      <c r="N137" s="24">
        <v>14</v>
      </c>
      <c r="O137" s="61">
        <f>M137/84</f>
        <v>0.20238095238095238</v>
      </c>
      <c r="P137" s="32" t="s">
        <v>288</v>
      </c>
      <c r="Q137" s="30" t="s">
        <v>464</v>
      </c>
      <c r="R137" s="29" t="s">
        <v>440</v>
      </c>
      <c r="S137" s="30" t="s">
        <v>390</v>
      </c>
      <c r="T137" s="31" t="s">
        <v>555</v>
      </c>
      <c r="U137" s="31">
        <v>7</v>
      </c>
      <c r="V137" s="27" t="s">
        <v>292</v>
      </c>
      <c r="W137" s="28" t="s">
        <v>794</v>
      </c>
      <c r="X137" s="28" t="s">
        <v>628</v>
      </c>
      <c r="Y137" s="28" t="s">
        <v>309</v>
      </c>
    </row>
    <row r="138" spans="1:25" s="33" customFormat="1" ht="15.75" customHeight="1" x14ac:dyDescent="0.25">
      <c r="A138" s="24" t="s">
        <v>129</v>
      </c>
      <c r="B138" s="65">
        <v>9</v>
      </c>
      <c r="C138" s="65">
        <v>4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4</v>
      </c>
      <c r="J138" s="24">
        <v>0</v>
      </c>
      <c r="K138" s="24">
        <v>0</v>
      </c>
      <c r="L138" s="70"/>
      <c r="M138" s="24">
        <f>SUM(B138:K138)</f>
        <v>17</v>
      </c>
      <c r="N138" s="24">
        <v>14</v>
      </c>
      <c r="O138" s="61">
        <f>M138/84</f>
        <v>0.20238095238095238</v>
      </c>
      <c r="P138" s="32" t="s">
        <v>288</v>
      </c>
      <c r="Q138" s="30" t="s">
        <v>466</v>
      </c>
      <c r="R138" s="29" t="s">
        <v>467</v>
      </c>
      <c r="S138" s="30" t="s">
        <v>295</v>
      </c>
      <c r="T138" s="31" t="s">
        <v>555</v>
      </c>
      <c r="U138" s="31">
        <v>7</v>
      </c>
      <c r="V138" s="27" t="s">
        <v>292</v>
      </c>
      <c r="W138" s="28" t="s">
        <v>794</v>
      </c>
      <c r="X138" s="28" t="s">
        <v>628</v>
      </c>
      <c r="Y138" s="28" t="s">
        <v>309</v>
      </c>
    </row>
    <row r="139" spans="1:25" s="33" customFormat="1" ht="15.75" customHeight="1" x14ac:dyDescent="0.25">
      <c r="A139" s="24" t="s">
        <v>145</v>
      </c>
      <c r="B139" s="65">
        <v>10</v>
      </c>
      <c r="C139" s="65">
        <v>2</v>
      </c>
      <c r="D139" s="24">
        <v>0</v>
      </c>
      <c r="E139" s="24">
        <v>0</v>
      </c>
      <c r="F139" s="24">
        <v>1</v>
      </c>
      <c r="G139" s="24">
        <v>0</v>
      </c>
      <c r="H139" s="24">
        <v>0</v>
      </c>
      <c r="I139" s="24">
        <v>1</v>
      </c>
      <c r="J139" s="24">
        <v>0</v>
      </c>
      <c r="K139" s="24">
        <v>3</v>
      </c>
      <c r="L139" s="70"/>
      <c r="M139" s="24">
        <f>SUM(B139:K139)</f>
        <v>17</v>
      </c>
      <c r="N139" s="24">
        <v>14</v>
      </c>
      <c r="O139" s="61">
        <f>M139/84</f>
        <v>0.20238095238095238</v>
      </c>
      <c r="P139" s="32" t="s">
        <v>288</v>
      </c>
      <c r="Q139" s="30" t="s">
        <v>494</v>
      </c>
      <c r="R139" s="29" t="s">
        <v>402</v>
      </c>
      <c r="S139" s="30" t="s">
        <v>495</v>
      </c>
      <c r="T139" s="31" t="s">
        <v>555</v>
      </c>
      <c r="U139" s="31">
        <v>7</v>
      </c>
      <c r="V139" s="27" t="s">
        <v>313</v>
      </c>
      <c r="W139" s="28" t="s">
        <v>794</v>
      </c>
      <c r="X139" s="28" t="s">
        <v>628</v>
      </c>
      <c r="Y139" s="28" t="s">
        <v>309</v>
      </c>
    </row>
    <row r="140" spans="1:25" s="33" customFormat="1" ht="15.75" customHeight="1" x14ac:dyDescent="0.25">
      <c r="A140" s="24" t="s">
        <v>523</v>
      </c>
      <c r="B140" s="65">
        <v>8</v>
      </c>
      <c r="C140" s="65">
        <v>7</v>
      </c>
      <c r="D140" s="24">
        <v>2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70"/>
      <c r="M140" s="24">
        <f>SUM(B140:K140)</f>
        <v>17</v>
      </c>
      <c r="N140" s="24">
        <v>14</v>
      </c>
      <c r="O140" s="61">
        <f>M140/84</f>
        <v>0.20238095238095238</v>
      </c>
      <c r="P140" s="32" t="s">
        <v>288</v>
      </c>
      <c r="Q140" s="30" t="s">
        <v>551</v>
      </c>
      <c r="R140" s="29" t="s">
        <v>552</v>
      </c>
      <c r="S140" s="30" t="s">
        <v>350</v>
      </c>
      <c r="T140" s="31" t="s">
        <v>555</v>
      </c>
      <c r="U140" s="31">
        <v>7</v>
      </c>
      <c r="V140" s="27" t="s">
        <v>379</v>
      </c>
      <c r="W140" s="28" t="s">
        <v>423</v>
      </c>
      <c r="X140" s="28" t="s">
        <v>424</v>
      </c>
      <c r="Y140" s="28" t="s">
        <v>350</v>
      </c>
    </row>
    <row r="141" spans="1:25" s="33" customFormat="1" ht="15.75" customHeight="1" x14ac:dyDescent="0.25">
      <c r="A141" s="24" t="s">
        <v>173</v>
      </c>
      <c r="B141" s="65">
        <v>4</v>
      </c>
      <c r="C141" s="65">
        <v>8</v>
      </c>
      <c r="D141" s="24">
        <v>1</v>
      </c>
      <c r="E141" s="24">
        <v>0</v>
      </c>
      <c r="F141" s="24">
        <v>0</v>
      </c>
      <c r="G141" s="24">
        <v>0</v>
      </c>
      <c r="H141" s="24">
        <v>0</v>
      </c>
      <c r="I141" s="24">
        <v>3.5</v>
      </c>
      <c r="J141" s="24">
        <v>0</v>
      </c>
      <c r="K141" s="24">
        <v>0</v>
      </c>
      <c r="L141" s="70"/>
      <c r="M141" s="24">
        <f>SUM(B141:K141)</f>
        <v>16.5</v>
      </c>
      <c r="N141" s="24">
        <v>15</v>
      </c>
      <c r="O141" s="61">
        <f>M141/84</f>
        <v>0.19642857142857142</v>
      </c>
      <c r="P141" s="32" t="s">
        <v>288</v>
      </c>
      <c r="Q141" s="30" t="s">
        <v>544</v>
      </c>
      <c r="R141" s="29" t="s">
        <v>364</v>
      </c>
      <c r="S141" s="30" t="s">
        <v>545</v>
      </c>
      <c r="T141" s="31" t="s">
        <v>555</v>
      </c>
      <c r="U141" s="31">
        <v>7</v>
      </c>
      <c r="V141" s="27" t="s">
        <v>379</v>
      </c>
      <c r="W141" s="28" t="s">
        <v>423</v>
      </c>
      <c r="X141" s="28" t="s">
        <v>424</v>
      </c>
      <c r="Y141" s="28" t="s">
        <v>350</v>
      </c>
    </row>
    <row r="142" spans="1:25" s="33" customFormat="1" ht="15.75" customHeight="1" x14ac:dyDescent="0.25">
      <c r="A142" s="24" t="s">
        <v>135</v>
      </c>
      <c r="B142" s="65">
        <v>5</v>
      </c>
      <c r="C142" s="65">
        <v>2</v>
      </c>
      <c r="D142" s="24">
        <v>2</v>
      </c>
      <c r="E142" s="24">
        <v>0</v>
      </c>
      <c r="F142" s="24">
        <v>0</v>
      </c>
      <c r="G142" s="24">
        <v>0</v>
      </c>
      <c r="H142" s="24">
        <v>0</v>
      </c>
      <c r="I142" s="24">
        <v>5</v>
      </c>
      <c r="J142" s="24">
        <v>0</v>
      </c>
      <c r="K142" s="24">
        <v>2</v>
      </c>
      <c r="L142" s="70"/>
      <c r="M142" s="24">
        <f>SUM(B142:K142)</f>
        <v>16</v>
      </c>
      <c r="N142" s="24">
        <v>16</v>
      </c>
      <c r="O142" s="61">
        <f>M142/84</f>
        <v>0.19047619047619047</v>
      </c>
      <c r="P142" s="32" t="s">
        <v>288</v>
      </c>
      <c r="Q142" s="30" t="s">
        <v>479</v>
      </c>
      <c r="R142" s="29" t="s">
        <v>315</v>
      </c>
      <c r="S142" s="30" t="s">
        <v>309</v>
      </c>
      <c r="T142" s="31" t="s">
        <v>555</v>
      </c>
      <c r="U142" s="31">
        <v>7</v>
      </c>
      <c r="V142" s="27" t="s">
        <v>313</v>
      </c>
      <c r="W142" s="28" t="s">
        <v>794</v>
      </c>
      <c r="X142" s="28" t="s">
        <v>628</v>
      </c>
      <c r="Y142" s="28" t="s">
        <v>309</v>
      </c>
    </row>
    <row r="143" spans="1:25" s="33" customFormat="1" ht="15.75" customHeight="1" x14ac:dyDescent="0.25">
      <c r="A143" s="24" t="s">
        <v>152</v>
      </c>
      <c r="B143" s="65">
        <v>7</v>
      </c>
      <c r="C143" s="65">
        <v>3</v>
      </c>
      <c r="D143" s="24">
        <v>1.5</v>
      </c>
      <c r="E143" s="24">
        <v>0</v>
      </c>
      <c r="F143" s="24">
        <v>0</v>
      </c>
      <c r="G143" s="24">
        <v>0</v>
      </c>
      <c r="H143" s="24">
        <v>0</v>
      </c>
      <c r="I143" s="24">
        <v>3.5</v>
      </c>
      <c r="J143" s="24">
        <v>0</v>
      </c>
      <c r="K143" s="24">
        <v>1</v>
      </c>
      <c r="L143" s="70"/>
      <c r="M143" s="24">
        <f>SUM(B143:K143)</f>
        <v>16</v>
      </c>
      <c r="N143" s="24">
        <v>16</v>
      </c>
      <c r="O143" s="61">
        <f>M143/84</f>
        <v>0.19047619047619047</v>
      </c>
      <c r="P143" s="32" t="s">
        <v>288</v>
      </c>
      <c r="Q143" s="30" t="s">
        <v>509</v>
      </c>
      <c r="R143" s="29" t="s">
        <v>510</v>
      </c>
      <c r="S143" s="30" t="s">
        <v>511</v>
      </c>
      <c r="T143" s="31" t="s">
        <v>555</v>
      </c>
      <c r="U143" s="31">
        <v>7</v>
      </c>
      <c r="V143" s="27" t="s">
        <v>362</v>
      </c>
      <c r="W143" s="28" t="s">
        <v>504</v>
      </c>
      <c r="X143" s="28" t="s">
        <v>340</v>
      </c>
      <c r="Y143" s="28" t="s">
        <v>428</v>
      </c>
    </row>
    <row r="144" spans="1:25" s="33" customFormat="1" ht="15.75" customHeight="1" x14ac:dyDescent="0.25">
      <c r="A144" s="24" t="s">
        <v>166</v>
      </c>
      <c r="B144" s="65">
        <v>7</v>
      </c>
      <c r="C144" s="65">
        <v>9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70"/>
      <c r="M144" s="24">
        <f>SUM(B144:K144)</f>
        <v>16</v>
      </c>
      <c r="N144" s="24">
        <v>16</v>
      </c>
      <c r="O144" s="61">
        <f>M144/84</f>
        <v>0.19047619047619047</v>
      </c>
      <c r="P144" s="32" t="s">
        <v>288</v>
      </c>
      <c r="Q144" s="30" t="s">
        <v>533</v>
      </c>
      <c r="R144" s="29" t="s">
        <v>534</v>
      </c>
      <c r="S144" s="30" t="s">
        <v>309</v>
      </c>
      <c r="T144" s="31" t="s">
        <v>555</v>
      </c>
      <c r="U144" s="31">
        <v>7</v>
      </c>
      <c r="V144" s="27" t="s">
        <v>379</v>
      </c>
      <c r="W144" s="28" t="s">
        <v>423</v>
      </c>
      <c r="X144" s="28" t="s">
        <v>424</v>
      </c>
      <c r="Y144" s="28" t="s">
        <v>350</v>
      </c>
    </row>
    <row r="145" spans="1:25" s="33" customFormat="1" ht="15.75" customHeight="1" x14ac:dyDescent="0.25">
      <c r="A145" s="24" t="s">
        <v>530</v>
      </c>
      <c r="B145" s="65">
        <v>7</v>
      </c>
      <c r="C145" s="65">
        <v>3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4</v>
      </c>
      <c r="J145" s="24">
        <v>0</v>
      </c>
      <c r="K145" s="24">
        <v>2</v>
      </c>
      <c r="L145" s="70"/>
      <c r="M145" s="24">
        <f>SUM(B145:K145)</f>
        <v>16</v>
      </c>
      <c r="N145" s="24">
        <v>16</v>
      </c>
      <c r="O145" s="61">
        <f>M145/84</f>
        <v>0.19047619047619047</v>
      </c>
      <c r="P145" s="32" t="s">
        <v>288</v>
      </c>
      <c r="Q145" s="30" t="s">
        <v>553</v>
      </c>
      <c r="R145" s="29" t="s">
        <v>415</v>
      </c>
      <c r="S145" s="30" t="s">
        <v>554</v>
      </c>
      <c r="T145" s="31" t="s">
        <v>555</v>
      </c>
      <c r="U145" s="31">
        <v>7</v>
      </c>
      <c r="V145" s="27" t="s">
        <v>379</v>
      </c>
      <c r="W145" s="28" t="s">
        <v>423</v>
      </c>
      <c r="X145" s="28" t="s">
        <v>424</v>
      </c>
      <c r="Y145" s="28" t="s">
        <v>350</v>
      </c>
    </row>
    <row r="146" spans="1:25" s="33" customFormat="1" ht="15.75" customHeight="1" x14ac:dyDescent="0.25">
      <c r="A146" s="24" t="s">
        <v>113</v>
      </c>
      <c r="B146" s="65">
        <v>6</v>
      </c>
      <c r="C146" s="65">
        <v>4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3.5</v>
      </c>
      <c r="J146" s="24">
        <v>0</v>
      </c>
      <c r="K146" s="24">
        <v>1</v>
      </c>
      <c r="L146" s="70"/>
      <c r="M146" s="24">
        <f>SUM(B146:K146)</f>
        <v>15.5</v>
      </c>
      <c r="N146" s="24">
        <v>17</v>
      </c>
      <c r="O146" s="61">
        <f>M146/84</f>
        <v>0.18452380952380953</v>
      </c>
      <c r="P146" s="32" t="s">
        <v>288</v>
      </c>
      <c r="Q146" s="30" t="s">
        <v>434</v>
      </c>
      <c r="R146" s="29" t="s">
        <v>364</v>
      </c>
      <c r="S146" s="30" t="s">
        <v>329</v>
      </c>
      <c r="T146" s="31" t="s">
        <v>555</v>
      </c>
      <c r="U146" s="31">
        <v>7</v>
      </c>
      <c r="V146" s="27" t="s">
        <v>292</v>
      </c>
      <c r="W146" s="28" t="s">
        <v>794</v>
      </c>
      <c r="X146" s="28" t="s">
        <v>628</v>
      </c>
      <c r="Y146" s="28" t="s">
        <v>309</v>
      </c>
    </row>
    <row r="147" spans="1:25" s="33" customFormat="1" ht="15.75" customHeight="1" x14ac:dyDescent="0.25">
      <c r="A147" s="24" t="s">
        <v>128</v>
      </c>
      <c r="B147" s="65">
        <v>8</v>
      </c>
      <c r="C147" s="65">
        <v>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3.5</v>
      </c>
      <c r="J147" s="24">
        <v>0</v>
      </c>
      <c r="K147" s="24">
        <v>0</v>
      </c>
      <c r="L147" s="70"/>
      <c r="M147" s="24">
        <f>SUM(B147:K147)</f>
        <v>15.5</v>
      </c>
      <c r="N147" s="24">
        <v>17</v>
      </c>
      <c r="O147" s="61">
        <f>M147/84</f>
        <v>0.18452380952380953</v>
      </c>
      <c r="P147" s="32" t="s">
        <v>288</v>
      </c>
      <c r="Q147" s="30" t="s">
        <v>465</v>
      </c>
      <c r="R147" s="29" t="s">
        <v>368</v>
      </c>
      <c r="S147" s="30" t="s">
        <v>347</v>
      </c>
      <c r="T147" s="31" t="s">
        <v>555</v>
      </c>
      <c r="U147" s="31">
        <v>7</v>
      </c>
      <c r="V147" s="27" t="s">
        <v>292</v>
      </c>
      <c r="W147" s="28" t="s">
        <v>794</v>
      </c>
      <c r="X147" s="28" t="s">
        <v>628</v>
      </c>
      <c r="Y147" s="28" t="s">
        <v>309</v>
      </c>
    </row>
    <row r="148" spans="1:25" s="33" customFormat="1" ht="15.75" customHeight="1" x14ac:dyDescent="0.25">
      <c r="A148" s="24" t="s">
        <v>169</v>
      </c>
      <c r="B148" s="65">
        <v>3</v>
      </c>
      <c r="C148" s="65">
        <v>9</v>
      </c>
      <c r="D148" s="24">
        <v>0.5</v>
      </c>
      <c r="E148" s="24">
        <v>0</v>
      </c>
      <c r="F148" s="24">
        <v>0</v>
      </c>
      <c r="G148" s="24">
        <v>0</v>
      </c>
      <c r="H148" s="24">
        <v>0</v>
      </c>
      <c r="I148" s="24">
        <v>3</v>
      </c>
      <c r="J148" s="24">
        <v>0</v>
      </c>
      <c r="K148" s="24">
        <v>0</v>
      </c>
      <c r="L148" s="70"/>
      <c r="M148" s="24">
        <f>SUM(B148:K148)</f>
        <v>15.5</v>
      </c>
      <c r="N148" s="24">
        <v>17</v>
      </c>
      <c r="O148" s="61">
        <f>M148/84</f>
        <v>0.18452380952380953</v>
      </c>
      <c r="P148" s="32" t="s">
        <v>288</v>
      </c>
      <c r="Q148" s="30" t="s">
        <v>538</v>
      </c>
      <c r="R148" s="29" t="s">
        <v>539</v>
      </c>
      <c r="S148" s="30" t="s">
        <v>386</v>
      </c>
      <c r="T148" s="31" t="s">
        <v>555</v>
      </c>
      <c r="U148" s="31">
        <v>7</v>
      </c>
      <c r="V148" s="27" t="s">
        <v>379</v>
      </c>
      <c r="W148" s="28" t="s">
        <v>423</v>
      </c>
      <c r="X148" s="28" t="s">
        <v>424</v>
      </c>
      <c r="Y148" s="28" t="s">
        <v>350</v>
      </c>
    </row>
    <row r="149" spans="1:25" s="33" customFormat="1" ht="15.75" customHeight="1" x14ac:dyDescent="0.25">
      <c r="A149" s="24" t="s">
        <v>118</v>
      </c>
      <c r="B149" s="65">
        <v>7</v>
      </c>
      <c r="C149" s="65">
        <v>1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</v>
      </c>
      <c r="J149" s="24">
        <v>0</v>
      </c>
      <c r="K149" s="24">
        <v>1</v>
      </c>
      <c r="L149" s="70"/>
      <c r="M149" s="24">
        <f>SUM(B149:K149)</f>
        <v>15</v>
      </c>
      <c r="N149" s="24">
        <v>18</v>
      </c>
      <c r="O149" s="61">
        <f>M149/84</f>
        <v>0.17857142857142858</v>
      </c>
      <c r="P149" s="32" t="s">
        <v>288</v>
      </c>
      <c r="Q149" s="30" t="s">
        <v>444</v>
      </c>
      <c r="R149" s="29" t="s">
        <v>445</v>
      </c>
      <c r="S149" s="30" t="s">
        <v>332</v>
      </c>
      <c r="T149" s="31" t="s">
        <v>555</v>
      </c>
      <c r="U149" s="31">
        <v>7</v>
      </c>
      <c r="V149" s="27" t="s">
        <v>292</v>
      </c>
      <c r="W149" s="28" t="s">
        <v>794</v>
      </c>
      <c r="X149" s="28" t="s">
        <v>628</v>
      </c>
      <c r="Y149" s="28" t="s">
        <v>309</v>
      </c>
    </row>
    <row r="150" spans="1:25" s="33" customFormat="1" ht="15.75" customHeight="1" x14ac:dyDescent="0.25">
      <c r="A150" s="24" t="s">
        <v>116</v>
      </c>
      <c r="B150" s="65">
        <v>8</v>
      </c>
      <c r="C150" s="65">
        <v>4</v>
      </c>
      <c r="D150" s="24">
        <v>1</v>
      </c>
      <c r="E150" s="24">
        <v>0</v>
      </c>
      <c r="F150" s="24">
        <v>1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70"/>
      <c r="M150" s="24">
        <f>SUM(B150:K150)</f>
        <v>14</v>
      </c>
      <c r="N150" s="24">
        <v>19</v>
      </c>
      <c r="O150" s="61">
        <f>M150/84</f>
        <v>0.16666666666666666</v>
      </c>
      <c r="P150" s="32" t="s">
        <v>288</v>
      </c>
      <c r="Q150" s="30" t="s">
        <v>439</v>
      </c>
      <c r="R150" s="29" t="s">
        <v>440</v>
      </c>
      <c r="S150" s="30" t="s">
        <v>441</v>
      </c>
      <c r="T150" s="31" t="s">
        <v>555</v>
      </c>
      <c r="U150" s="31">
        <v>7</v>
      </c>
      <c r="V150" s="27" t="s">
        <v>292</v>
      </c>
      <c r="W150" s="28" t="s">
        <v>794</v>
      </c>
      <c r="X150" s="28" t="s">
        <v>628</v>
      </c>
      <c r="Y150" s="28" t="s">
        <v>309</v>
      </c>
    </row>
    <row r="151" spans="1:25" s="33" customFormat="1" ht="15.75" customHeight="1" x14ac:dyDescent="0.25">
      <c r="A151" s="24" t="s">
        <v>132</v>
      </c>
      <c r="B151" s="65">
        <v>5</v>
      </c>
      <c r="C151" s="65">
        <v>4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</v>
      </c>
      <c r="J151" s="24">
        <v>2</v>
      </c>
      <c r="K151" s="24">
        <v>1</v>
      </c>
      <c r="L151" s="70"/>
      <c r="M151" s="24">
        <f>SUM(B151:K151)</f>
        <v>14</v>
      </c>
      <c r="N151" s="24">
        <v>19</v>
      </c>
      <c r="O151" s="61">
        <f>M151/84</f>
        <v>0.16666666666666666</v>
      </c>
      <c r="P151" s="32" t="s">
        <v>288</v>
      </c>
      <c r="Q151" s="30" t="s">
        <v>471</v>
      </c>
      <c r="R151" s="29" t="s">
        <v>361</v>
      </c>
      <c r="S151" s="30" t="s">
        <v>472</v>
      </c>
      <c r="T151" s="31" t="s">
        <v>555</v>
      </c>
      <c r="U151" s="31">
        <v>7</v>
      </c>
      <c r="V151" s="27" t="s">
        <v>292</v>
      </c>
      <c r="W151" s="28" t="s">
        <v>794</v>
      </c>
      <c r="X151" s="28" t="s">
        <v>628</v>
      </c>
      <c r="Y151" s="28" t="s">
        <v>309</v>
      </c>
    </row>
    <row r="152" spans="1:25" s="33" customFormat="1" ht="15.75" customHeight="1" x14ac:dyDescent="0.25">
      <c r="A152" s="24" t="s">
        <v>133</v>
      </c>
      <c r="B152" s="65">
        <v>7</v>
      </c>
      <c r="C152" s="65">
        <v>5</v>
      </c>
      <c r="D152" s="24">
        <v>0</v>
      </c>
      <c r="E152" s="24">
        <v>0</v>
      </c>
      <c r="F152" s="24">
        <v>0</v>
      </c>
      <c r="G152" s="24">
        <v>2</v>
      </c>
      <c r="H152" s="24">
        <v>0</v>
      </c>
      <c r="I152" s="24">
        <v>0</v>
      </c>
      <c r="J152" s="24">
        <v>0</v>
      </c>
      <c r="K152" s="24">
        <v>0</v>
      </c>
      <c r="L152" s="70"/>
      <c r="M152" s="24">
        <f>SUM(B152:K152)</f>
        <v>14</v>
      </c>
      <c r="N152" s="24">
        <v>19</v>
      </c>
      <c r="O152" s="61">
        <f>M152/84</f>
        <v>0.16666666666666666</v>
      </c>
      <c r="P152" s="32" t="s">
        <v>288</v>
      </c>
      <c r="Q152" s="30" t="s">
        <v>473</v>
      </c>
      <c r="R152" s="29" t="s">
        <v>474</v>
      </c>
      <c r="S152" s="30" t="s">
        <v>475</v>
      </c>
      <c r="T152" s="31" t="s">
        <v>555</v>
      </c>
      <c r="U152" s="31">
        <v>7</v>
      </c>
      <c r="V152" s="27" t="s">
        <v>292</v>
      </c>
      <c r="W152" s="28" t="s">
        <v>794</v>
      </c>
      <c r="X152" s="28" t="s">
        <v>628</v>
      </c>
      <c r="Y152" s="28" t="s">
        <v>309</v>
      </c>
    </row>
    <row r="153" spans="1:25" s="33" customFormat="1" ht="15.75" customHeight="1" x14ac:dyDescent="0.25">
      <c r="A153" s="24" t="s">
        <v>144</v>
      </c>
      <c r="B153" s="65">
        <v>7</v>
      </c>
      <c r="C153" s="65">
        <v>2</v>
      </c>
      <c r="D153" s="24">
        <v>0.5</v>
      </c>
      <c r="E153" s="24">
        <v>0</v>
      </c>
      <c r="F153" s="24">
        <v>1</v>
      </c>
      <c r="G153" s="24">
        <v>0</v>
      </c>
      <c r="H153" s="24">
        <v>0</v>
      </c>
      <c r="I153" s="24">
        <v>2.5</v>
      </c>
      <c r="J153" s="24">
        <v>0</v>
      </c>
      <c r="K153" s="24">
        <v>1</v>
      </c>
      <c r="L153" s="70"/>
      <c r="M153" s="24">
        <f>SUM(B153:K153)</f>
        <v>14</v>
      </c>
      <c r="N153" s="24">
        <v>19</v>
      </c>
      <c r="O153" s="61">
        <f>M153/84</f>
        <v>0.16666666666666666</v>
      </c>
      <c r="P153" s="32" t="s">
        <v>288</v>
      </c>
      <c r="Q153" s="30" t="s">
        <v>492</v>
      </c>
      <c r="R153" s="29" t="s">
        <v>493</v>
      </c>
      <c r="S153" s="30" t="s">
        <v>409</v>
      </c>
      <c r="T153" s="31" t="s">
        <v>555</v>
      </c>
      <c r="U153" s="31">
        <v>7</v>
      </c>
      <c r="V153" s="27" t="s">
        <v>313</v>
      </c>
      <c r="W153" s="28" t="s">
        <v>794</v>
      </c>
      <c r="X153" s="28" t="s">
        <v>628</v>
      </c>
      <c r="Y153" s="28" t="s">
        <v>309</v>
      </c>
    </row>
    <row r="154" spans="1:25" s="33" customFormat="1" ht="15.75" customHeight="1" x14ac:dyDescent="0.25">
      <c r="A154" s="24" t="s">
        <v>156</v>
      </c>
      <c r="B154" s="65">
        <v>6</v>
      </c>
      <c r="C154" s="65">
        <v>1</v>
      </c>
      <c r="D154" s="24">
        <v>2.5</v>
      </c>
      <c r="E154" s="24">
        <v>0</v>
      </c>
      <c r="F154" s="24">
        <v>1</v>
      </c>
      <c r="G154" s="24">
        <v>0</v>
      </c>
      <c r="H154" s="24">
        <v>0</v>
      </c>
      <c r="I154" s="24">
        <v>3.5</v>
      </c>
      <c r="J154" s="24">
        <v>0</v>
      </c>
      <c r="K154" s="24">
        <v>0</v>
      </c>
      <c r="L154" s="70"/>
      <c r="M154" s="24">
        <f>SUM(B154:K154)</f>
        <v>14</v>
      </c>
      <c r="N154" s="24">
        <v>19</v>
      </c>
      <c r="O154" s="61">
        <f>M154/84</f>
        <v>0.16666666666666666</v>
      </c>
      <c r="P154" s="32" t="s">
        <v>288</v>
      </c>
      <c r="Q154" s="30" t="s">
        <v>517</v>
      </c>
      <c r="R154" s="29" t="s">
        <v>518</v>
      </c>
      <c r="S154" s="30" t="s">
        <v>323</v>
      </c>
      <c r="T154" s="31" t="s">
        <v>555</v>
      </c>
      <c r="U154" s="31">
        <v>7</v>
      </c>
      <c r="V154" s="27" t="s">
        <v>362</v>
      </c>
      <c r="W154" s="28" t="s">
        <v>504</v>
      </c>
      <c r="X154" s="28" t="s">
        <v>340</v>
      </c>
      <c r="Y154" s="28" t="s">
        <v>428</v>
      </c>
    </row>
    <row r="155" spans="1:25" s="33" customFormat="1" ht="15.75" customHeight="1" x14ac:dyDescent="0.25">
      <c r="A155" s="24" t="s">
        <v>123</v>
      </c>
      <c r="B155" s="65">
        <v>9</v>
      </c>
      <c r="C155" s="65">
        <v>4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70"/>
      <c r="M155" s="24">
        <f>SUM(B155:K155)</f>
        <v>13</v>
      </c>
      <c r="N155" s="24">
        <v>20</v>
      </c>
      <c r="O155" s="61">
        <f>M155/84</f>
        <v>0.15476190476190477</v>
      </c>
      <c r="P155" s="32" t="s">
        <v>288</v>
      </c>
      <c r="Q155" s="30" t="s">
        <v>456</v>
      </c>
      <c r="R155" s="29" t="s">
        <v>426</v>
      </c>
      <c r="S155" s="30" t="s">
        <v>338</v>
      </c>
      <c r="T155" s="31" t="s">
        <v>555</v>
      </c>
      <c r="U155" s="31">
        <v>7</v>
      </c>
      <c r="V155" s="27" t="s">
        <v>292</v>
      </c>
      <c r="W155" s="28" t="s">
        <v>794</v>
      </c>
      <c r="X155" s="28" t="s">
        <v>628</v>
      </c>
      <c r="Y155" s="28" t="s">
        <v>309</v>
      </c>
    </row>
    <row r="156" spans="1:25" s="33" customFormat="1" ht="15.75" customHeight="1" x14ac:dyDescent="0.25">
      <c r="A156" s="24" t="s">
        <v>161</v>
      </c>
      <c r="B156" s="65">
        <v>6</v>
      </c>
      <c r="C156" s="65">
        <v>3</v>
      </c>
      <c r="D156" s="24">
        <v>0.5</v>
      </c>
      <c r="E156" s="24">
        <v>0</v>
      </c>
      <c r="F156" s="24">
        <v>0</v>
      </c>
      <c r="G156" s="24">
        <v>0</v>
      </c>
      <c r="H156" s="24">
        <v>0</v>
      </c>
      <c r="I156" s="24">
        <v>3.5</v>
      </c>
      <c r="J156" s="24">
        <v>0</v>
      </c>
      <c r="K156" s="24">
        <v>0</v>
      </c>
      <c r="L156" s="70"/>
      <c r="M156" s="24">
        <f>SUM(B156:K156)</f>
        <v>13</v>
      </c>
      <c r="N156" s="24">
        <v>20</v>
      </c>
      <c r="O156" s="61">
        <f>M156/84</f>
        <v>0.15476190476190477</v>
      </c>
      <c r="P156" s="32" t="s">
        <v>288</v>
      </c>
      <c r="Q156" s="30" t="s">
        <v>527</v>
      </c>
      <c r="R156" s="29" t="s">
        <v>381</v>
      </c>
      <c r="S156" s="30" t="s">
        <v>520</v>
      </c>
      <c r="T156" s="31" t="s">
        <v>555</v>
      </c>
      <c r="U156" s="31">
        <v>7</v>
      </c>
      <c r="V156" s="27" t="s">
        <v>362</v>
      </c>
      <c r="W156" s="28" t="s">
        <v>504</v>
      </c>
      <c r="X156" s="28" t="s">
        <v>340</v>
      </c>
      <c r="Y156" s="28" t="s">
        <v>428</v>
      </c>
    </row>
    <row r="157" spans="1:25" s="33" customFormat="1" ht="15.75" customHeight="1" x14ac:dyDescent="0.25">
      <c r="A157" s="24" t="s">
        <v>120</v>
      </c>
      <c r="B157" s="65">
        <v>7</v>
      </c>
      <c r="C157" s="65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4.5</v>
      </c>
      <c r="J157" s="24">
        <v>0</v>
      </c>
      <c r="K157" s="24">
        <v>1</v>
      </c>
      <c r="L157" s="70"/>
      <c r="M157" s="24">
        <f>SUM(B157:K157)</f>
        <v>12.5</v>
      </c>
      <c r="N157" s="24">
        <v>21</v>
      </c>
      <c r="O157" s="61">
        <f>M157/84</f>
        <v>0.14880952380952381</v>
      </c>
      <c r="P157" s="32" t="s">
        <v>288</v>
      </c>
      <c r="Q157" s="30" t="s">
        <v>448</v>
      </c>
      <c r="R157" s="29" t="s">
        <v>449</v>
      </c>
      <c r="S157" s="30" t="s">
        <v>450</v>
      </c>
      <c r="T157" s="31" t="s">
        <v>555</v>
      </c>
      <c r="U157" s="31">
        <v>7</v>
      </c>
      <c r="V157" s="27" t="s">
        <v>292</v>
      </c>
      <c r="W157" s="28" t="s">
        <v>794</v>
      </c>
      <c r="X157" s="28" t="s">
        <v>628</v>
      </c>
      <c r="Y157" s="28" t="s">
        <v>309</v>
      </c>
    </row>
    <row r="158" spans="1:25" s="33" customFormat="1" ht="15.75" customHeight="1" x14ac:dyDescent="0.25">
      <c r="A158" s="24" t="s">
        <v>151</v>
      </c>
      <c r="B158" s="65">
        <v>6</v>
      </c>
      <c r="C158" s="65">
        <v>1</v>
      </c>
      <c r="D158" s="24">
        <v>1</v>
      </c>
      <c r="E158" s="24">
        <v>0</v>
      </c>
      <c r="F158" s="24">
        <v>0</v>
      </c>
      <c r="G158" s="24">
        <v>0</v>
      </c>
      <c r="H158" s="24">
        <v>0</v>
      </c>
      <c r="I158" s="24">
        <v>3.5</v>
      </c>
      <c r="J158" s="24">
        <v>0</v>
      </c>
      <c r="K158" s="24">
        <v>1</v>
      </c>
      <c r="L158" s="70"/>
      <c r="M158" s="24">
        <f>SUM(B158:K158)</f>
        <v>12.5</v>
      </c>
      <c r="N158" s="24">
        <v>21</v>
      </c>
      <c r="O158" s="61">
        <f>M158/84</f>
        <v>0.14880952380952381</v>
      </c>
      <c r="P158" s="32" t="s">
        <v>288</v>
      </c>
      <c r="Q158" s="30" t="s">
        <v>401</v>
      </c>
      <c r="R158" s="29" t="s">
        <v>349</v>
      </c>
      <c r="S158" s="30" t="s">
        <v>350</v>
      </c>
      <c r="T158" s="31" t="s">
        <v>555</v>
      </c>
      <c r="U158" s="31">
        <v>7</v>
      </c>
      <c r="V158" s="27" t="s">
        <v>362</v>
      </c>
      <c r="W158" s="28" t="s">
        <v>504</v>
      </c>
      <c r="X158" s="28" t="s">
        <v>340</v>
      </c>
      <c r="Y158" s="28" t="s">
        <v>428</v>
      </c>
    </row>
    <row r="159" spans="1:25" s="33" customFormat="1" ht="15.75" customHeight="1" x14ac:dyDescent="0.25">
      <c r="A159" s="24" t="s">
        <v>121</v>
      </c>
      <c r="B159" s="65">
        <v>7</v>
      </c>
      <c r="C159" s="65">
        <v>2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</v>
      </c>
      <c r="J159" s="24">
        <v>0</v>
      </c>
      <c r="K159" s="24">
        <v>0</v>
      </c>
      <c r="L159" s="70"/>
      <c r="M159" s="24">
        <f>SUM(B159:K159)</f>
        <v>12</v>
      </c>
      <c r="N159" s="24">
        <v>22</v>
      </c>
      <c r="O159" s="61">
        <f>M159/84</f>
        <v>0.14285714285714285</v>
      </c>
      <c r="P159" s="32" t="s">
        <v>288</v>
      </c>
      <c r="Q159" s="30" t="s">
        <v>451</v>
      </c>
      <c r="R159" s="29" t="s">
        <v>452</v>
      </c>
      <c r="S159" s="30" t="s">
        <v>453</v>
      </c>
      <c r="T159" s="31" t="s">
        <v>555</v>
      </c>
      <c r="U159" s="31">
        <v>7</v>
      </c>
      <c r="V159" s="27" t="s">
        <v>292</v>
      </c>
      <c r="W159" s="28" t="s">
        <v>794</v>
      </c>
      <c r="X159" s="28" t="s">
        <v>628</v>
      </c>
      <c r="Y159" s="28" t="s">
        <v>309</v>
      </c>
    </row>
    <row r="160" spans="1:25" s="33" customFormat="1" ht="15.75" customHeight="1" x14ac:dyDescent="0.25">
      <c r="A160" s="24" t="s">
        <v>131</v>
      </c>
      <c r="B160" s="65">
        <v>6</v>
      </c>
      <c r="C160" s="65">
        <v>3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</v>
      </c>
      <c r="J160" s="24">
        <v>0</v>
      </c>
      <c r="K160" s="24">
        <v>1</v>
      </c>
      <c r="L160" s="70"/>
      <c r="M160" s="24">
        <f>SUM(B160:K160)</f>
        <v>12</v>
      </c>
      <c r="N160" s="24">
        <v>22</v>
      </c>
      <c r="O160" s="61">
        <f>M160/84</f>
        <v>0.14285714285714285</v>
      </c>
      <c r="P160" s="32" t="s">
        <v>288</v>
      </c>
      <c r="Q160" s="30" t="s">
        <v>469</v>
      </c>
      <c r="R160" s="29" t="s">
        <v>373</v>
      </c>
      <c r="S160" s="30" t="s">
        <v>470</v>
      </c>
      <c r="T160" s="31" t="s">
        <v>555</v>
      </c>
      <c r="U160" s="31">
        <v>7</v>
      </c>
      <c r="V160" s="27" t="s">
        <v>292</v>
      </c>
      <c r="W160" s="28" t="s">
        <v>794</v>
      </c>
      <c r="X160" s="28" t="s">
        <v>628</v>
      </c>
      <c r="Y160" s="28" t="s">
        <v>309</v>
      </c>
    </row>
    <row r="161" spans="1:25" s="33" customFormat="1" ht="15.75" customHeight="1" x14ac:dyDescent="0.25">
      <c r="A161" s="24" t="s">
        <v>141</v>
      </c>
      <c r="B161" s="65">
        <v>5</v>
      </c>
      <c r="C161" s="65">
        <v>3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4</v>
      </c>
      <c r="J161" s="24">
        <v>0</v>
      </c>
      <c r="K161" s="24">
        <v>0</v>
      </c>
      <c r="L161" s="70"/>
      <c r="M161" s="24">
        <f>SUM(B161:K161)</f>
        <v>12</v>
      </c>
      <c r="N161" s="24">
        <v>22</v>
      </c>
      <c r="O161" s="61">
        <f>M161/84</f>
        <v>0.14285714285714285</v>
      </c>
      <c r="P161" s="32" t="s">
        <v>288</v>
      </c>
      <c r="Q161" s="30" t="s">
        <v>487</v>
      </c>
      <c r="R161" s="29" t="s">
        <v>315</v>
      </c>
      <c r="S161" s="30" t="s">
        <v>478</v>
      </c>
      <c r="T161" s="31" t="s">
        <v>555</v>
      </c>
      <c r="U161" s="31">
        <v>7</v>
      </c>
      <c r="V161" s="27" t="s">
        <v>313</v>
      </c>
      <c r="W161" s="28" t="s">
        <v>794</v>
      </c>
      <c r="X161" s="28" t="s">
        <v>628</v>
      </c>
      <c r="Y161" s="28" t="s">
        <v>309</v>
      </c>
    </row>
    <row r="162" spans="1:25" s="33" customFormat="1" ht="15.75" customHeight="1" x14ac:dyDescent="0.25">
      <c r="A162" s="24" t="s">
        <v>142</v>
      </c>
      <c r="B162" s="65">
        <v>4</v>
      </c>
      <c r="C162" s="65">
        <v>3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</v>
      </c>
      <c r="J162" s="24">
        <v>0</v>
      </c>
      <c r="K162" s="24">
        <v>1</v>
      </c>
      <c r="L162" s="70"/>
      <c r="M162" s="24">
        <f>SUM(B162:K162)</f>
        <v>12</v>
      </c>
      <c r="N162" s="24">
        <v>22</v>
      </c>
      <c r="O162" s="61">
        <f>M162/84</f>
        <v>0.14285714285714285</v>
      </c>
      <c r="P162" s="32" t="s">
        <v>288</v>
      </c>
      <c r="Q162" s="30" t="s">
        <v>488</v>
      </c>
      <c r="R162" s="29" t="s">
        <v>334</v>
      </c>
      <c r="S162" s="30" t="s">
        <v>489</v>
      </c>
      <c r="T162" s="31" t="s">
        <v>555</v>
      </c>
      <c r="U162" s="31">
        <v>7</v>
      </c>
      <c r="V162" s="27" t="s">
        <v>313</v>
      </c>
      <c r="W162" s="28" t="s">
        <v>794</v>
      </c>
      <c r="X162" s="28" t="s">
        <v>628</v>
      </c>
      <c r="Y162" s="28" t="s">
        <v>309</v>
      </c>
    </row>
    <row r="163" spans="1:25" s="33" customFormat="1" ht="15.75" customHeight="1" x14ac:dyDescent="0.25">
      <c r="A163" s="24" t="s">
        <v>124</v>
      </c>
      <c r="B163" s="65">
        <v>9</v>
      </c>
      <c r="C163" s="65">
        <v>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70"/>
      <c r="M163" s="24">
        <f>SUM(B163:K163)</f>
        <v>11</v>
      </c>
      <c r="N163" s="24">
        <v>23</v>
      </c>
      <c r="O163" s="61">
        <f>M163/84</f>
        <v>0.13095238095238096</v>
      </c>
      <c r="P163" s="32" t="s">
        <v>288</v>
      </c>
      <c r="Q163" s="30" t="s">
        <v>457</v>
      </c>
      <c r="R163" s="29" t="s">
        <v>458</v>
      </c>
      <c r="S163" s="30" t="s">
        <v>350</v>
      </c>
      <c r="T163" s="31" t="s">
        <v>555</v>
      </c>
      <c r="U163" s="31">
        <v>7</v>
      </c>
      <c r="V163" s="27" t="s">
        <v>292</v>
      </c>
      <c r="W163" s="28" t="s">
        <v>794</v>
      </c>
      <c r="X163" s="28" t="s">
        <v>628</v>
      </c>
      <c r="Y163" s="28" t="s">
        <v>309</v>
      </c>
    </row>
    <row r="164" spans="1:25" s="33" customFormat="1" ht="15.75" customHeight="1" x14ac:dyDescent="0.25">
      <c r="A164" s="24" t="s">
        <v>136</v>
      </c>
      <c r="B164" s="65">
        <v>10</v>
      </c>
      <c r="C164" s="6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1</v>
      </c>
      <c r="L164" s="70"/>
      <c r="M164" s="24">
        <f>SUM(B164:K164)</f>
        <v>11</v>
      </c>
      <c r="N164" s="24">
        <v>23</v>
      </c>
      <c r="O164" s="61">
        <f>M164/84</f>
        <v>0.13095238095238096</v>
      </c>
      <c r="P164" s="32" t="s">
        <v>288</v>
      </c>
      <c r="Q164" s="30" t="s">
        <v>480</v>
      </c>
      <c r="R164" s="29" t="s">
        <v>334</v>
      </c>
      <c r="S164" s="30" t="s">
        <v>341</v>
      </c>
      <c r="T164" s="31" t="s">
        <v>555</v>
      </c>
      <c r="U164" s="31">
        <v>7</v>
      </c>
      <c r="V164" s="27" t="s">
        <v>313</v>
      </c>
      <c r="W164" s="28" t="s">
        <v>794</v>
      </c>
      <c r="X164" s="28" t="s">
        <v>628</v>
      </c>
      <c r="Y164" s="28" t="s">
        <v>309</v>
      </c>
    </row>
    <row r="165" spans="1:25" s="33" customFormat="1" ht="15.75" customHeight="1" x14ac:dyDescent="0.25">
      <c r="A165" s="24" t="s">
        <v>158</v>
      </c>
      <c r="B165" s="65">
        <v>4</v>
      </c>
      <c r="C165" s="65">
        <v>1</v>
      </c>
      <c r="D165" s="24">
        <v>2</v>
      </c>
      <c r="E165" s="24">
        <v>0</v>
      </c>
      <c r="F165" s="24">
        <v>0</v>
      </c>
      <c r="G165" s="24">
        <v>0</v>
      </c>
      <c r="H165" s="24">
        <v>0</v>
      </c>
      <c r="I165" s="24">
        <v>4</v>
      </c>
      <c r="J165" s="24">
        <v>0</v>
      </c>
      <c r="K165" s="24">
        <v>0</v>
      </c>
      <c r="L165" s="70"/>
      <c r="M165" s="24">
        <f>SUM(B165:K165)</f>
        <v>11</v>
      </c>
      <c r="N165" s="24">
        <v>23</v>
      </c>
      <c r="O165" s="61">
        <f>M165/84</f>
        <v>0.13095238095238096</v>
      </c>
      <c r="P165" s="32" t="s">
        <v>288</v>
      </c>
      <c r="Q165" s="30" t="s">
        <v>524</v>
      </c>
      <c r="R165" s="29" t="s">
        <v>315</v>
      </c>
      <c r="S165" s="30" t="s">
        <v>433</v>
      </c>
      <c r="T165" s="31" t="s">
        <v>555</v>
      </c>
      <c r="U165" s="31">
        <v>7</v>
      </c>
      <c r="V165" s="27" t="s">
        <v>362</v>
      </c>
      <c r="W165" s="28" t="s">
        <v>504</v>
      </c>
      <c r="X165" s="28" t="s">
        <v>340</v>
      </c>
      <c r="Y165" s="28" t="s">
        <v>428</v>
      </c>
    </row>
    <row r="166" spans="1:25" s="33" customFormat="1" ht="15.75" customHeight="1" x14ac:dyDescent="0.25">
      <c r="A166" s="24" t="s">
        <v>140</v>
      </c>
      <c r="B166" s="65">
        <v>7</v>
      </c>
      <c r="C166" s="65">
        <v>2</v>
      </c>
      <c r="D166" s="24">
        <v>1.5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70"/>
      <c r="M166" s="24">
        <f>SUM(B166:K166)</f>
        <v>10.5</v>
      </c>
      <c r="N166" s="24">
        <v>24</v>
      </c>
      <c r="O166" s="61">
        <f>M166/84</f>
        <v>0.125</v>
      </c>
      <c r="P166" s="32" t="s">
        <v>288</v>
      </c>
      <c r="Q166" s="30" t="s">
        <v>486</v>
      </c>
      <c r="R166" s="29" t="s">
        <v>315</v>
      </c>
      <c r="S166" s="30" t="s">
        <v>326</v>
      </c>
      <c r="T166" s="31" t="s">
        <v>555</v>
      </c>
      <c r="U166" s="31">
        <v>7</v>
      </c>
      <c r="V166" s="27" t="s">
        <v>313</v>
      </c>
      <c r="W166" s="28" t="s">
        <v>794</v>
      </c>
      <c r="X166" s="28" t="s">
        <v>628</v>
      </c>
      <c r="Y166" s="28" t="s">
        <v>309</v>
      </c>
    </row>
    <row r="167" spans="1:25" s="33" customFormat="1" ht="15.75" customHeight="1" x14ac:dyDescent="0.25">
      <c r="A167" s="24" t="s">
        <v>170</v>
      </c>
      <c r="B167" s="65">
        <v>5</v>
      </c>
      <c r="C167" s="65">
        <v>0</v>
      </c>
      <c r="D167" s="24">
        <v>5.5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70"/>
      <c r="M167" s="24">
        <f>SUM(B167:K167)</f>
        <v>10.5</v>
      </c>
      <c r="N167" s="24">
        <v>24</v>
      </c>
      <c r="O167" s="61">
        <f>M167/84</f>
        <v>0.125</v>
      </c>
      <c r="P167" s="32" t="s">
        <v>288</v>
      </c>
      <c r="Q167" s="30" t="s">
        <v>540</v>
      </c>
      <c r="R167" s="29" t="s">
        <v>449</v>
      </c>
      <c r="S167" s="30" t="s">
        <v>431</v>
      </c>
      <c r="T167" s="31" t="s">
        <v>555</v>
      </c>
      <c r="U167" s="31">
        <v>7</v>
      </c>
      <c r="V167" s="27" t="s">
        <v>379</v>
      </c>
      <c r="W167" s="28" t="s">
        <v>423</v>
      </c>
      <c r="X167" s="28" t="s">
        <v>424</v>
      </c>
      <c r="Y167" s="28" t="s">
        <v>350</v>
      </c>
    </row>
    <row r="168" spans="1:25" s="33" customFormat="1" ht="15.75" customHeight="1" x14ac:dyDescent="0.25">
      <c r="A168" s="24" t="s">
        <v>115</v>
      </c>
      <c r="B168" s="65">
        <v>4</v>
      </c>
      <c r="C168" s="6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</v>
      </c>
      <c r="J168" s="24">
        <v>0</v>
      </c>
      <c r="K168" s="24">
        <v>1</v>
      </c>
      <c r="L168" s="70"/>
      <c r="M168" s="24">
        <f>SUM(B168:K168)</f>
        <v>10</v>
      </c>
      <c r="N168" s="24">
        <v>25</v>
      </c>
      <c r="O168" s="61">
        <f>M168/84</f>
        <v>0.11904761904761904</v>
      </c>
      <c r="P168" s="32" t="s">
        <v>288</v>
      </c>
      <c r="Q168" s="30" t="s">
        <v>437</v>
      </c>
      <c r="R168" s="29" t="s">
        <v>413</v>
      </c>
      <c r="S168" s="30" t="s">
        <v>438</v>
      </c>
      <c r="T168" s="31" t="s">
        <v>555</v>
      </c>
      <c r="U168" s="31">
        <v>7</v>
      </c>
      <c r="V168" s="27" t="s">
        <v>292</v>
      </c>
      <c r="W168" s="28" t="s">
        <v>794</v>
      </c>
      <c r="X168" s="28" t="s">
        <v>628</v>
      </c>
      <c r="Y168" s="28" t="s">
        <v>309</v>
      </c>
    </row>
    <row r="169" spans="1:25" s="33" customFormat="1" ht="15.75" customHeight="1" x14ac:dyDescent="0.25">
      <c r="A169" s="24" t="s">
        <v>134</v>
      </c>
      <c r="B169" s="65">
        <v>5</v>
      </c>
      <c r="C169" s="6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4</v>
      </c>
      <c r="J169" s="24">
        <v>0</v>
      </c>
      <c r="K169" s="24">
        <v>1</v>
      </c>
      <c r="L169" s="70"/>
      <c r="M169" s="24">
        <f>SUM(B169:K169)</f>
        <v>10</v>
      </c>
      <c r="N169" s="24">
        <v>25</v>
      </c>
      <c r="O169" s="61">
        <f>M169/84</f>
        <v>0.11904761904761904</v>
      </c>
      <c r="P169" s="32" t="s">
        <v>288</v>
      </c>
      <c r="Q169" s="30" t="s">
        <v>476</v>
      </c>
      <c r="R169" s="29" t="s">
        <v>477</v>
      </c>
      <c r="S169" s="30" t="s">
        <v>478</v>
      </c>
      <c r="T169" s="31" t="s">
        <v>555</v>
      </c>
      <c r="U169" s="31">
        <v>7</v>
      </c>
      <c r="V169" s="27" t="s">
        <v>313</v>
      </c>
      <c r="W169" s="28" t="s">
        <v>794</v>
      </c>
      <c r="X169" s="28" t="s">
        <v>628</v>
      </c>
      <c r="Y169" s="28" t="s">
        <v>309</v>
      </c>
    </row>
    <row r="170" spans="1:25" s="33" customFormat="1" ht="15.75" customHeight="1" x14ac:dyDescent="0.25">
      <c r="A170" s="24" t="s">
        <v>143</v>
      </c>
      <c r="B170" s="65">
        <v>8</v>
      </c>
      <c r="C170" s="6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</v>
      </c>
      <c r="J170" s="24">
        <v>0</v>
      </c>
      <c r="K170" s="24">
        <v>0</v>
      </c>
      <c r="L170" s="70"/>
      <c r="M170" s="24">
        <f>SUM(B170:K170)</f>
        <v>10</v>
      </c>
      <c r="N170" s="24">
        <v>25</v>
      </c>
      <c r="O170" s="61">
        <f>M170/84</f>
        <v>0.11904761904761904</v>
      </c>
      <c r="P170" s="32" t="s">
        <v>288</v>
      </c>
      <c r="Q170" s="30" t="s">
        <v>490</v>
      </c>
      <c r="R170" s="29" t="s">
        <v>491</v>
      </c>
      <c r="S170" s="30" t="s">
        <v>390</v>
      </c>
      <c r="T170" s="31" t="s">
        <v>555</v>
      </c>
      <c r="U170" s="31">
        <v>7</v>
      </c>
      <c r="V170" s="27" t="s">
        <v>313</v>
      </c>
      <c r="W170" s="28" t="s">
        <v>794</v>
      </c>
      <c r="X170" s="28" t="s">
        <v>628</v>
      </c>
      <c r="Y170" s="28" t="s">
        <v>309</v>
      </c>
    </row>
    <row r="171" spans="1:25" s="33" customFormat="1" ht="15.75" customHeight="1" x14ac:dyDescent="0.25">
      <c r="A171" s="24" t="s">
        <v>159</v>
      </c>
      <c r="B171" s="65">
        <v>3</v>
      </c>
      <c r="C171" s="65">
        <v>2</v>
      </c>
      <c r="D171" s="24">
        <v>3</v>
      </c>
      <c r="E171" s="24">
        <v>0</v>
      </c>
      <c r="F171" s="24">
        <v>0</v>
      </c>
      <c r="G171" s="24">
        <v>0</v>
      </c>
      <c r="H171" s="24">
        <v>0</v>
      </c>
      <c r="I171" s="24">
        <v>2</v>
      </c>
      <c r="J171" s="24">
        <v>0</v>
      </c>
      <c r="K171" s="24">
        <v>0</v>
      </c>
      <c r="L171" s="70"/>
      <c r="M171" s="24">
        <f>SUM(B171:K171)</f>
        <v>10</v>
      </c>
      <c r="N171" s="24">
        <v>25</v>
      </c>
      <c r="O171" s="61">
        <f>M171/84</f>
        <v>0.11904761904761904</v>
      </c>
      <c r="P171" s="32" t="s">
        <v>288</v>
      </c>
      <c r="Q171" s="30" t="s">
        <v>507</v>
      </c>
      <c r="R171" s="29" t="s">
        <v>508</v>
      </c>
      <c r="S171" s="30" t="s">
        <v>309</v>
      </c>
      <c r="T171" s="31" t="s">
        <v>555</v>
      </c>
      <c r="U171" s="31">
        <v>7</v>
      </c>
      <c r="V171" s="27" t="s">
        <v>362</v>
      </c>
      <c r="W171" s="28" t="s">
        <v>504</v>
      </c>
      <c r="X171" s="28" t="s">
        <v>340</v>
      </c>
      <c r="Y171" s="28" t="s">
        <v>428</v>
      </c>
    </row>
    <row r="172" spans="1:25" s="33" customFormat="1" ht="15.75" customHeight="1" x14ac:dyDescent="0.25">
      <c r="A172" s="24" t="s">
        <v>122</v>
      </c>
      <c r="B172" s="65">
        <v>8</v>
      </c>
      <c r="C172" s="6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0.5</v>
      </c>
      <c r="J172" s="24">
        <v>0</v>
      </c>
      <c r="K172" s="24">
        <v>1</v>
      </c>
      <c r="L172" s="70"/>
      <c r="M172" s="24">
        <f>SUM(B172:K172)</f>
        <v>9.5</v>
      </c>
      <c r="N172" s="24">
        <v>26</v>
      </c>
      <c r="O172" s="61">
        <f>M172/84</f>
        <v>0.1130952380952381</v>
      </c>
      <c r="P172" s="32" t="s">
        <v>288</v>
      </c>
      <c r="Q172" s="30" t="s">
        <v>454</v>
      </c>
      <c r="R172" s="29" t="s">
        <v>455</v>
      </c>
      <c r="S172" s="30" t="s">
        <v>332</v>
      </c>
      <c r="T172" s="31" t="s">
        <v>555</v>
      </c>
      <c r="U172" s="31">
        <v>7</v>
      </c>
      <c r="V172" s="27" t="s">
        <v>292</v>
      </c>
      <c r="W172" s="28" t="s">
        <v>794</v>
      </c>
      <c r="X172" s="28" t="s">
        <v>628</v>
      </c>
      <c r="Y172" s="28" t="s">
        <v>309</v>
      </c>
    </row>
    <row r="173" spans="1:25" s="33" customFormat="1" ht="15.75" customHeight="1" x14ac:dyDescent="0.25">
      <c r="A173" s="24" t="s">
        <v>139</v>
      </c>
      <c r="B173" s="65">
        <v>7</v>
      </c>
      <c r="C173" s="65">
        <v>0</v>
      </c>
      <c r="D173" s="24">
        <v>2.5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70"/>
      <c r="M173" s="24">
        <f>SUM(B173:K173)</f>
        <v>9.5</v>
      </c>
      <c r="N173" s="24">
        <v>26</v>
      </c>
      <c r="O173" s="61">
        <f>M173/84</f>
        <v>0.1130952380952381</v>
      </c>
      <c r="P173" s="32" t="s">
        <v>288</v>
      </c>
      <c r="Q173" s="30" t="s">
        <v>483</v>
      </c>
      <c r="R173" s="29" t="s">
        <v>484</v>
      </c>
      <c r="S173" s="30" t="s">
        <v>485</v>
      </c>
      <c r="T173" s="31" t="s">
        <v>555</v>
      </c>
      <c r="U173" s="31">
        <v>7</v>
      </c>
      <c r="V173" s="27" t="s">
        <v>313</v>
      </c>
      <c r="W173" s="28" t="s">
        <v>794</v>
      </c>
      <c r="X173" s="28" t="s">
        <v>628</v>
      </c>
      <c r="Y173" s="28" t="s">
        <v>309</v>
      </c>
    </row>
    <row r="174" spans="1:25" s="33" customFormat="1" ht="15.75" customHeight="1" x14ac:dyDescent="0.25">
      <c r="A174" s="24" t="s">
        <v>149</v>
      </c>
      <c r="B174" s="65">
        <v>6</v>
      </c>
      <c r="C174" s="65">
        <v>2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0.5</v>
      </c>
      <c r="J174" s="24">
        <v>0</v>
      </c>
      <c r="K174" s="24">
        <v>0</v>
      </c>
      <c r="L174" s="70"/>
      <c r="M174" s="24">
        <f>SUM(B174:K174)</f>
        <v>9.5</v>
      </c>
      <c r="N174" s="24">
        <v>26</v>
      </c>
      <c r="O174" s="61">
        <f>M174/84</f>
        <v>0.1130952380952381</v>
      </c>
      <c r="P174" s="32" t="s">
        <v>288</v>
      </c>
      <c r="Q174" s="30" t="s">
        <v>502</v>
      </c>
      <c r="R174" s="29" t="s">
        <v>452</v>
      </c>
      <c r="S174" s="30" t="s">
        <v>503</v>
      </c>
      <c r="T174" s="31" t="s">
        <v>555</v>
      </c>
      <c r="U174" s="31">
        <v>7</v>
      </c>
      <c r="V174" s="27" t="s">
        <v>306</v>
      </c>
      <c r="W174" s="28" t="s">
        <v>794</v>
      </c>
      <c r="X174" s="28" t="s">
        <v>628</v>
      </c>
      <c r="Y174" s="28" t="s">
        <v>309</v>
      </c>
    </row>
    <row r="175" spans="1:25" s="33" customFormat="1" ht="15.75" customHeight="1" x14ac:dyDescent="0.25">
      <c r="A175" s="24" t="s">
        <v>114</v>
      </c>
      <c r="B175" s="65">
        <v>3</v>
      </c>
      <c r="C175" s="65">
        <v>3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3</v>
      </c>
      <c r="J175" s="24">
        <v>0</v>
      </c>
      <c r="K175" s="24">
        <v>0</v>
      </c>
      <c r="L175" s="70"/>
      <c r="M175" s="24">
        <f>SUM(B175:K175)</f>
        <v>9</v>
      </c>
      <c r="N175" s="24">
        <v>27</v>
      </c>
      <c r="O175" s="61">
        <f>M175/84</f>
        <v>0.10714285714285714</v>
      </c>
      <c r="P175" s="32" t="s">
        <v>288</v>
      </c>
      <c r="Q175" s="30" t="s">
        <v>435</v>
      </c>
      <c r="R175" s="29" t="s">
        <v>375</v>
      </c>
      <c r="S175" s="30" t="s">
        <v>436</v>
      </c>
      <c r="T175" s="31" t="s">
        <v>555</v>
      </c>
      <c r="U175" s="31">
        <v>7</v>
      </c>
      <c r="V175" s="27" t="s">
        <v>292</v>
      </c>
      <c r="W175" s="28" t="s">
        <v>794</v>
      </c>
      <c r="X175" s="28" t="s">
        <v>628</v>
      </c>
      <c r="Y175" s="28" t="s">
        <v>309</v>
      </c>
    </row>
    <row r="176" spans="1:25" s="33" customFormat="1" ht="15.75" customHeight="1" x14ac:dyDescent="0.25">
      <c r="A176" s="24" t="s">
        <v>137</v>
      </c>
      <c r="B176" s="65">
        <v>7</v>
      </c>
      <c r="C176" s="65">
        <v>1</v>
      </c>
      <c r="D176" s="24">
        <v>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70"/>
      <c r="M176" s="24">
        <f>SUM(B176:K176)</f>
        <v>9</v>
      </c>
      <c r="N176" s="24">
        <v>27</v>
      </c>
      <c r="O176" s="61">
        <f>M176/84</f>
        <v>0.10714285714285714</v>
      </c>
      <c r="P176" s="32" t="s">
        <v>288</v>
      </c>
      <c r="Q176" s="30" t="s">
        <v>422</v>
      </c>
      <c r="R176" s="29" t="s">
        <v>294</v>
      </c>
      <c r="S176" s="30" t="s">
        <v>326</v>
      </c>
      <c r="T176" s="31" t="s">
        <v>555</v>
      </c>
      <c r="U176" s="31">
        <v>7</v>
      </c>
      <c r="V176" s="27" t="s">
        <v>313</v>
      </c>
      <c r="W176" s="28" t="s">
        <v>794</v>
      </c>
      <c r="X176" s="28" t="s">
        <v>628</v>
      </c>
      <c r="Y176" s="28" t="s">
        <v>309</v>
      </c>
    </row>
    <row r="177" spans="1:25" s="33" customFormat="1" ht="15.75" customHeight="1" x14ac:dyDescent="0.25">
      <c r="A177" s="24" t="s">
        <v>147</v>
      </c>
      <c r="B177" s="65">
        <v>9</v>
      </c>
      <c r="C177" s="6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70"/>
      <c r="M177" s="24">
        <f>SUM(B177:K177)</f>
        <v>9</v>
      </c>
      <c r="N177" s="24">
        <v>27</v>
      </c>
      <c r="O177" s="61">
        <f>M177/84</f>
        <v>0.10714285714285714</v>
      </c>
      <c r="P177" s="32" t="s">
        <v>288</v>
      </c>
      <c r="Q177" s="30" t="s">
        <v>498</v>
      </c>
      <c r="R177" s="29" t="s">
        <v>440</v>
      </c>
      <c r="S177" s="30" t="s">
        <v>433</v>
      </c>
      <c r="T177" s="31" t="s">
        <v>555</v>
      </c>
      <c r="U177" s="31">
        <v>7</v>
      </c>
      <c r="V177" s="27" t="s">
        <v>306</v>
      </c>
      <c r="W177" s="28" t="s">
        <v>794</v>
      </c>
      <c r="X177" s="28" t="s">
        <v>628</v>
      </c>
      <c r="Y177" s="28" t="s">
        <v>309</v>
      </c>
    </row>
    <row r="178" spans="1:25" s="33" customFormat="1" ht="15.75" customHeight="1" x14ac:dyDescent="0.25">
      <c r="A178" s="24" t="s">
        <v>160</v>
      </c>
      <c r="B178" s="65">
        <v>6</v>
      </c>
      <c r="C178" s="65">
        <v>3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70"/>
      <c r="M178" s="24">
        <f>SUM(B178:K178)</f>
        <v>9</v>
      </c>
      <c r="N178" s="24">
        <v>27</v>
      </c>
      <c r="O178" s="61">
        <f>M178/84</f>
        <v>0.10714285714285714</v>
      </c>
      <c r="P178" s="32" t="s">
        <v>288</v>
      </c>
      <c r="Q178" s="30" t="s">
        <v>525</v>
      </c>
      <c r="R178" s="29" t="s">
        <v>493</v>
      </c>
      <c r="S178" s="30" t="s">
        <v>526</v>
      </c>
      <c r="T178" s="31" t="s">
        <v>555</v>
      </c>
      <c r="U178" s="31">
        <v>7</v>
      </c>
      <c r="V178" s="27" t="s">
        <v>362</v>
      </c>
      <c r="W178" s="28" t="s">
        <v>504</v>
      </c>
      <c r="X178" s="28" t="s">
        <v>340</v>
      </c>
      <c r="Y178" s="28" t="s">
        <v>428</v>
      </c>
    </row>
    <row r="179" spans="1:25" s="33" customFormat="1" ht="15.75" customHeight="1" x14ac:dyDescent="0.25">
      <c r="A179" s="24" t="s">
        <v>119</v>
      </c>
      <c r="B179" s="65">
        <v>5</v>
      </c>
      <c r="C179" s="65">
        <v>3</v>
      </c>
      <c r="D179" s="24">
        <v>0.5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70"/>
      <c r="M179" s="24">
        <f>SUM(B179:K179)</f>
        <v>8.5</v>
      </c>
      <c r="N179" s="24">
        <v>28</v>
      </c>
      <c r="O179" s="61">
        <f>M179/84</f>
        <v>0.10119047619047619</v>
      </c>
      <c r="P179" s="32" t="s">
        <v>288</v>
      </c>
      <c r="Q179" s="30" t="s">
        <v>446</v>
      </c>
      <c r="R179" s="29" t="s">
        <v>447</v>
      </c>
      <c r="S179" s="30" t="s">
        <v>323</v>
      </c>
      <c r="T179" s="31" t="s">
        <v>555</v>
      </c>
      <c r="U179" s="31">
        <v>7</v>
      </c>
      <c r="V179" s="27" t="s">
        <v>292</v>
      </c>
      <c r="W179" s="28" t="s">
        <v>794</v>
      </c>
      <c r="X179" s="28" t="s">
        <v>628</v>
      </c>
      <c r="Y179" s="28" t="s">
        <v>309</v>
      </c>
    </row>
    <row r="180" spans="1:25" s="33" customFormat="1" ht="15.75" customHeight="1" x14ac:dyDescent="0.25">
      <c r="A180" s="24" t="s">
        <v>130</v>
      </c>
      <c r="B180" s="65">
        <v>8</v>
      </c>
      <c r="C180" s="65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70"/>
      <c r="M180" s="24">
        <f>SUM(B180:K180)</f>
        <v>8</v>
      </c>
      <c r="N180" s="24">
        <v>29</v>
      </c>
      <c r="O180" s="61">
        <f>M180/84</f>
        <v>9.5238095238095233E-2</v>
      </c>
      <c r="P180" s="32" t="s">
        <v>288</v>
      </c>
      <c r="Q180" s="30" t="s">
        <v>468</v>
      </c>
      <c r="R180" s="29" t="s">
        <v>297</v>
      </c>
      <c r="S180" s="30" t="s">
        <v>371</v>
      </c>
      <c r="T180" s="31" t="s">
        <v>555</v>
      </c>
      <c r="U180" s="31">
        <v>7</v>
      </c>
      <c r="V180" s="27" t="s">
        <v>292</v>
      </c>
      <c r="W180" s="28" t="s">
        <v>794</v>
      </c>
      <c r="X180" s="28" t="s">
        <v>628</v>
      </c>
      <c r="Y180" s="28" t="s">
        <v>309</v>
      </c>
    </row>
    <row r="181" spans="1:25" s="33" customFormat="1" ht="15.75" customHeight="1" x14ac:dyDescent="0.25">
      <c r="A181" s="24" t="s">
        <v>153</v>
      </c>
      <c r="B181" s="65">
        <v>6</v>
      </c>
      <c r="C181" s="65">
        <v>1</v>
      </c>
      <c r="D181" s="24">
        <v>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70"/>
      <c r="M181" s="24">
        <f>SUM(B181:K181)</f>
        <v>8</v>
      </c>
      <c r="N181" s="24">
        <v>29</v>
      </c>
      <c r="O181" s="61">
        <f>M181/84</f>
        <v>9.5238095238095233E-2</v>
      </c>
      <c r="P181" s="32" t="s">
        <v>288</v>
      </c>
      <c r="Q181" s="30" t="s">
        <v>512</v>
      </c>
      <c r="R181" s="29" t="s">
        <v>513</v>
      </c>
      <c r="S181" s="30" t="s">
        <v>514</v>
      </c>
      <c r="T181" s="31" t="s">
        <v>555</v>
      </c>
      <c r="U181" s="31">
        <v>7</v>
      </c>
      <c r="V181" s="27" t="s">
        <v>362</v>
      </c>
      <c r="W181" s="28" t="s">
        <v>504</v>
      </c>
      <c r="X181" s="28" t="s">
        <v>340</v>
      </c>
      <c r="Y181" s="28" t="s">
        <v>428</v>
      </c>
    </row>
    <row r="182" spans="1:25" s="33" customFormat="1" ht="15.75" customHeight="1" x14ac:dyDescent="0.25">
      <c r="A182" s="24" t="s">
        <v>125</v>
      </c>
      <c r="B182" s="65">
        <v>6</v>
      </c>
      <c r="C182" s="65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70"/>
      <c r="M182" s="24">
        <f>SUM(B182:K182)</f>
        <v>6</v>
      </c>
      <c r="N182" s="24">
        <v>30</v>
      </c>
      <c r="O182" s="61">
        <f>M182/84</f>
        <v>7.1428571428571425E-2</v>
      </c>
      <c r="P182" s="32" t="s">
        <v>288</v>
      </c>
      <c r="Q182" s="30" t="s">
        <v>459</v>
      </c>
      <c r="R182" s="29" t="s">
        <v>460</v>
      </c>
      <c r="S182" s="30" t="s">
        <v>461</v>
      </c>
      <c r="T182" s="31" t="s">
        <v>555</v>
      </c>
      <c r="U182" s="31">
        <v>7</v>
      </c>
      <c r="V182" s="27" t="s">
        <v>292</v>
      </c>
      <c r="W182" s="28" t="s">
        <v>794</v>
      </c>
      <c r="X182" s="28" t="s">
        <v>628</v>
      </c>
      <c r="Y182" s="28" t="s">
        <v>309</v>
      </c>
    </row>
    <row r="183" spans="1:25" s="33" customFormat="1" ht="15.75" customHeight="1" x14ac:dyDescent="0.25">
      <c r="A183" s="24" t="s">
        <v>146</v>
      </c>
      <c r="B183" s="65">
        <v>6</v>
      </c>
      <c r="C183" s="65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70"/>
      <c r="M183" s="24">
        <f>SUM(B183:K183)</f>
        <v>6</v>
      </c>
      <c r="N183" s="24">
        <v>30</v>
      </c>
      <c r="O183" s="61">
        <f>M183/84</f>
        <v>7.1428571428571425E-2</v>
      </c>
      <c r="P183" s="32" t="s">
        <v>288</v>
      </c>
      <c r="Q183" s="30" t="s">
        <v>496</v>
      </c>
      <c r="R183" s="29" t="s">
        <v>497</v>
      </c>
      <c r="S183" s="30" t="s">
        <v>394</v>
      </c>
      <c r="T183" s="31" t="s">
        <v>555</v>
      </c>
      <c r="U183" s="31">
        <v>7</v>
      </c>
      <c r="V183" s="27" t="s">
        <v>306</v>
      </c>
      <c r="W183" s="28" t="s">
        <v>794</v>
      </c>
      <c r="X183" s="28" t="s">
        <v>628</v>
      </c>
      <c r="Y183" s="28" t="s">
        <v>309</v>
      </c>
    </row>
    <row r="184" spans="1:25" s="33" customFormat="1" ht="15.75" customHeight="1" x14ac:dyDescent="0.25">
      <c r="A184" s="24" t="s">
        <v>171</v>
      </c>
      <c r="B184" s="65">
        <v>5</v>
      </c>
      <c r="C184" s="65">
        <v>0</v>
      </c>
      <c r="D184" s="24">
        <v>0.5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70"/>
      <c r="M184" s="24">
        <f>SUM(B184:K184)</f>
        <v>5.5</v>
      </c>
      <c r="N184" s="24">
        <v>31</v>
      </c>
      <c r="O184" s="61">
        <f>M184/84</f>
        <v>6.5476190476190479E-2</v>
      </c>
      <c r="P184" s="32" t="s">
        <v>288</v>
      </c>
      <c r="Q184" s="30" t="s">
        <v>541</v>
      </c>
      <c r="R184" s="29" t="s">
        <v>542</v>
      </c>
      <c r="S184" s="30" t="s">
        <v>432</v>
      </c>
      <c r="T184" s="31" t="s">
        <v>555</v>
      </c>
      <c r="U184" s="31">
        <v>7</v>
      </c>
      <c r="V184" s="27" t="s">
        <v>379</v>
      </c>
      <c r="W184" s="28" t="s">
        <v>423</v>
      </c>
      <c r="X184" s="28" t="s">
        <v>424</v>
      </c>
      <c r="Y184" s="28" t="s">
        <v>350</v>
      </c>
    </row>
    <row r="185" spans="1:25" s="33" customFormat="1" ht="15.75" customHeight="1" x14ac:dyDescent="0.25">
      <c r="A185" s="24" t="s">
        <v>126</v>
      </c>
      <c r="B185" s="65">
        <v>5</v>
      </c>
      <c r="C185" s="65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70"/>
      <c r="M185" s="24">
        <f>SUM(B185:K185)</f>
        <v>5</v>
      </c>
      <c r="N185" s="24">
        <v>32</v>
      </c>
      <c r="O185" s="61">
        <f>M185/84</f>
        <v>5.9523809523809521E-2</v>
      </c>
      <c r="P185" s="32" t="s">
        <v>288</v>
      </c>
      <c r="Q185" s="30" t="s">
        <v>462</v>
      </c>
      <c r="R185" s="29" t="s">
        <v>463</v>
      </c>
      <c r="S185" s="30" t="s">
        <v>386</v>
      </c>
      <c r="T185" s="31" t="s">
        <v>555</v>
      </c>
      <c r="U185" s="31">
        <v>7</v>
      </c>
      <c r="V185" s="27" t="s">
        <v>292</v>
      </c>
      <c r="W185" s="28" t="s">
        <v>794</v>
      </c>
      <c r="X185" s="28" t="s">
        <v>628</v>
      </c>
      <c r="Y185" s="28" t="s">
        <v>309</v>
      </c>
    </row>
    <row r="186" spans="1:25" s="33" customFormat="1" ht="15.75" customHeight="1" x14ac:dyDescent="0.25">
      <c r="A186" s="24" t="s">
        <v>148</v>
      </c>
      <c r="B186" s="65">
        <v>5</v>
      </c>
      <c r="C186" s="6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70"/>
      <c r="M186" s="24">
        <f>SUM(B186:K186)</f>
        <v>5</v>
      </c>
      <c r="N186" s="24">
        <v>32</v>
      </c>
      <c r="O186" s="61">
        <f>M186/84</f>
        <v>5.9523809523809521E-2</v>
      </c>
      <c r="P186" s="32" t="s">
        <v>288</v>
      </c>
      <c r="Q186" s="30" t="s">
        <v>499</v>
      </c>
      <c r="R186" s="29" t="s">
        <v>500</v>
      </c>
      <c r="S186" s="30" t="s">
        <v>501</v>
      </c>
      <c r="T186" s="31" t="s">
        <v>555</v>
      </c>
      <c r="U186" s="31">
        <v>7</v>
      </c>
      <c r="V186" s="27" t="s">
        <v>306</v>
      </c>
      <c r="W186" s="28" t="s">
        <v>794</v>
      </c>
      <c r="X186" s="28" t="s">
        <v>628</v>
      </c>
      <c r="Y186" s="28" t="s">
        <v>309</v>
      </c>
    </row>
    <row r="187" spans="1:25" s="33" customFormat="1" ht="15.75" customHeight="1" x14ac:dyDescent="0.25">
      <c r="A187" s="24" t="s">
        <v>163</v>
      </c>
      <c r="B187" s="65">
        <v>0</v>
      </c>
      <c r="C187" s="65">
        <v>4</v>
      </c>
      <c r="D187" s="24">
        <v>1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70"/>
      <c r="M187" s="24">
        <f>SUM(B187:K187)</f>
        <v>5</v>
      </c>
      <c r="N187" s="24">
        <v>32</v>
      </c>
      <c r="O187" s="61">
        <f>M187/84</f>
        <v>5.9523809523809521E-2</v>
      </c>
      <c r="P187" s="32" t="s">
        <v>288</v>
      </c>
      <c r="Q187" s="30" t="s">
        <v>486</v>
      </c>
      <c r="R187" s="29" t="s">
        <v>493</v>
      </c>
      <c r="S187" s="30" t="s">
        <v>386</v>
      </c>
      <c r="T187" s="31" t="s">
        <v>555</v>
      </c>
      <c r="U187" s="31">
        <v>7</v>
      </c>
      <c r="V187" s="27" t="s">
        <v>362</v>
      </c>
      <c r="W187" s="28" t="s">
        <v>504</v>
      </c>
      <c r="X187" s="28" t="s">
        <v>340</v>
      </c>
      <c r="Y187" s="28" t="s">
        <v>428</v>
      </c>
    </row>
    <row r="188" spans="1:25" s="33" customFormat="1" ht="15.75" customHeight="1" x14ac:dyDescent="0.25">
      <c r="A188" s="24" t="s">
        <v>224</v>
      </c>
      <c r="B188" s="65">
        <v>10</v>
      </c>
      <c r="C188" s="24">
        <v>2</v>
      </c>
      <c r="D188" s="24">
        <v>9</v>
      </c>
      <c r="E188" s="24">
        <v>2</v>
      </c>
      <c r="F188" s="24">
        <v>0</v>
      </c>
      <c r="G188" s="24">
        <v>3</v>
      </c>
      <c r="H188" s="24">
        <v>10</v>
      </c>
      <c r="I188" s="24">
        <v>7</v>
      </c>
      <c r="J188" s="24">
        <v>0</v>
      </c>
      <c r="K188" s="24">
        <v>4</v>
      </c>
      <c r="L188" s="70"/>
      <c r="M188" s="24">
        <f>SUM(B188:K188)</f>
        <v>47</v>
      </c>
      <c r="N188" s="24">
        <v>1</v>
      </c>
      <c r="O188" s="61">
        <f>M188/75</f>
        <v>0.62666666666666671</v>
      </c>
      <c r="P188" s="32" t="s">
        <v>286</v>
      </c>
      <c r="Q188" s="30" t="s">
        <v>652</v>
      </c>
      <c r="R188" s="29" t="s">
        <v>340</v>
      </c>
      <c r="S188" s="30" t="s">
        <v>478</v>
      </c>
      <c r="T188" s="31" t="s">
        <v>555</v>
      </c>
      <c r="U188" s="31">
        <v>9</v>
      </c>
      <c r="V188" s="27" t="s">
        <v>379</v>
      </c>
      <c r="W188" s="108" t="s">
        <v>800</v>
      </c>
      <c r="X188" s="28" t="s">
        <v>801</v>
      </c>
      <c r="Y188" s="28" t="s">
        <v>453</v>
      </c>
    </row>
    <row r="189" spans="1:25" s="33" customFormat="1" ht="15.75" customHeight="1" x14ac:dyDescent="0.25">
      <c r="A189" s="24" t="s">
        <v>210</v>
      </c>
      <c r="B189" s="65">
        <v>10</v>
      </c>
      <c r="C189" s="24">
        <v>0</v>
      </c>
      <c r="D189" s="24">
        <v>0</v>
      </c>
      <c r="E189" s="24">
        <v>2</v>
      </c>
      <c r="F189" s="24">
        <v>0</v>
      </c>
      <c r="G189" s="24">
        <v>3.5</v>
      </c>
      <c r="H189" s="24">
        <v>9</v>
      </c>
      <c r="I189" s="24">
        <v>6</v>
      </c>
      <c r="J189" s="24">
        <v>0</v>
      </c>
      <c r="K189" s="24">
        <v>4</v>
      </c>
      <c r="L189" s="70"/>
      <c r="M189" s="24">
        <f>SUM(B189:K189)</f>
        <v>34.5</v>
      </c>
      <c r="N189" s="24">
        <v>2</v>
      </c>
      <c r="O189" s="61">
        <f>M189/75</f>
        <v>0.46</v>
      </c>
      <c r="P189" s="32" t="s">
        <v>287</v>
      </c>
      <c r="Q189" s="30" t="s">
        <v>681</v>
      </c>
      <c r="R189" s="29" t="s">
        <v>349</v>
      </c>
      <c r="S189" s="30" t="s">
        <v>682</v>
      </c>
      <c r="T189" s="31" t="s">
        <v>555</v>
      </c>
      <c r="U189" s="31">
        <v>9</v>
      </c>
      <c r="V189" s="27" t="s">
        <v>362</v>
      </c>
      <c r="W189" s="28" t="s">
        <v>425</v>
      </c>
      <c r="X189" s="28" t="s">
        <v>426</v>
      </c>
      <c r="Y189" s="28" t="s">
        <v>350</v>
      </c>
    </row>
    <row r="190" spans="1:25" s="33" customFormat="1" ht="15.75" customHeight="1" x14ac:dyDescent="0.25">
      <c r="A190" s="24" t="s">
        <v>184</v>
      </c>
      <c r="B190" s="65">
        <v>9</v>
      </c>
      <c r="C190" s="24">
        <v>6</v>
      </c>
      <c r="D190" s="24">
        <v>0</v>
      </c>
      <c r="E190" s="24">
        <v>4</v>
      </c>
      <c r="F190" s="24">
        <v>0</v>
      </c>
      <c r="G190" s="24">
        <v>2.5</v>
      </c>
      <c r="H190" s="24">
        <v>2</v>
      </c>
      <c r="I190" s="24">
        <v>4</v>
      </c>
      <c r="J190" s="24">
        <v>0</v>
      </c>
      <c r="K190" s="24">
        <v>4</v>
      </c>
      <c r="L190" s="70"/>
      <c r="M190" s="24">
        <f>SUM(B190:K190)</f>
        <v>31.5</v>
      </c>
      <c r="N190" s="24">
        <v>3</v>
      </c>
      <c r="O190" s="61">
        <f>M190/75</f>
        <v>0.42</v>
      </c>
      <c r="P190" s="32" t="s">
        <v>287</v>
      </c>
      <c r="Q190" s="30" t="s">
        <v>650</v>
      </c>
      <c r="R190" s="29" t="s">
        <v>381</v>
      </c>
      <c r="S190" s="30" t="s">
        <v>350</v>
      </c>
      <c r="T190" s="31" t="s">
        <v>555</v>
      </c>
      <c r="U190" s="31">
        <v>9</v>
      </c>
      <c r="V190" s="27" t="s">
        <v>313</v>
      </c>
      <c r="W190" s="28" t="s">
        <v>797</v>
      </c>
      <c r="X190" s="28" t="s">
        <v>798</v>
      </c>
      <c r="Y190" s="28" t="s">
        <v>799</v>
      </c>
    </row>
    <row r="191" spans="1:25" s="33" customFormat="1" ht="15.75" customHeight="1" x14ac:dyDescent="0.25">
      <c r="A191" s="24" t="s">
        <v>192</v>
      </c>
      <c r="B191" s="65">
        <v>7</v>
      </c>
      <c r="C191" s="24">
        <v>0</v>
      </c>
      <c r="D191" s="24">
        <v>1</v>
      </c>
      <c r="E191" s="24">
        <v>4</v>
      </c>
      <c r="F191" s="24">
        <v>2</v>
      </c>
      <c r="G191" s="24">
        <v>3</v>
      </c>
      <c r="H191" s="24">
        <v>9</v>
      </c>
      <c r="I191" s="24">
        <v>0</v>
      </c>
      <c r="J191" s="24">
        <v>1</v>
      </c>
      <c r="K191" s="24">
        <v>4</v>
      </c>
      <c r="L191" s="70"/>
      <c r="M191" s="24">
        <f>SUM(B191:K191)</f>
        <v>31</v>
      </c>
      <c r="N191" s="24">
        <v>4</v>
      </c>
      <c r="O191" s="61">
        <f>M191/75</f>
        <v>0.41333333333333333</v>
      </c>
      <c r="P191" s="32" t="s">
        <v>287</v>
      </c>
      <c r="Q191" s="30" t="s">
        <v>658</v>
      </c>
      <c r="R191" s="29" t="s">
        <v>402</v>
      </c>
      <c r="S191" s="30" t="s">
        <v>353</v>
      </c>
      <c r="T191" s="31" t="s">
        <v>555</v>
      </c>
      <c r="U191" s="31">
        <v>9</v>
      </c>
      <c r="V191" s="27" t="s">
        <v>313</v>
      </c>
      <c r="W191" s="28" t="s">
        <v>797</v>
      </c>
      <c r="X191" s="28" t="s">
        <v>798</v>
      </c>
      <c r="Y191" s="28" t="s">
        <v>799</v>
      </c>
    </row>
    <row r="192" spans="1:25" s="33" customFormat="1" ht="15.75" customHeight="1" x14ac:dyDescent="0.25">
      <c r="A192" s="24" t="s">
        <v>186</v>
      </c>
      <c r="B192" s="65">
        <v>9</v>
      </c>
      <c r="C192" s="24">
        <v>4</v>
      </c>
      <c r="D192" s="24">
        <v>2</v>
      </c>
      <c r="E192" s="24">
        <v>4</v>
      </c>
      <c r="F192" s="24">
        <v>0</v>
      </c>
      <c r="G192" s="24">
        <v>0.5</v>
      </c>
      <c r="H192" s="24">
        <v>2</v>
      </c>
      <c r="I192" s="24">
        <v>4</v>
      </c>
      <c r="J192" s="24">
        <v>0</v>
      </c>
      <c r="K192" s="24">
        <v>3</v>
      </c>
      <c r="L192" s="70"/>
      <c r="M192" s="24">
        <f>SUM(B192:K192)</f>
        <v>28.5</v>
      </c>
      <c r="N192" s="24">
        <v>5</v>
      </c>
      <c r="O192" s="61">
        <f>M192/75</f>
        <v>0.38</v>
      </c>
      <c r="P192" s="32" t="s">
        <v>288</v>
      </c>
      <c r="Q192" s="30" t="s">
        <v>652</v>
      </c>
      <c r="R192" s="29" t="s">
        <v>415</v>
      </c>
      <c r="S192" s="30" t="s">
        <v>432</v>
      </c>
      <c r="T192" s="31" t="s">
        <v>555</v>
      </c>
      <c r="U192" s="31">
        <v>9</v>
      </c>
      <c r="V192" s="27" t="s">
        <v>313</v>
      </c>
      <c r="W192" s="28" t="s">
        <v>797</v>
      </c>
      <c r="X192" s="28" t="s">
        <v>798</v>
      </c>
      <c r="Y192" s="28" t="s">
        <v>799</v>
      </c>
    </row>
    <row r="193" spans="1:25" s="33" customFormat="1" ht="15.75" customHeight="1" x14ac:dyDescent="0.25">
      <c r="A193" s="24" t="s">
        <v>188</v>
      </c>
      <c r="B193" s="65">
        <v>7</v>
      </c>
      <c r="C193" s="24">
        <v>4</v>
      </c>
      <c r="D193" s="24">
        <v>1</v>
      </c>
      <c r="E193" s="24">
        <v>4</v>
      </c>
      <c r="F193" s="24">
        <v>0</v>
      </c>
      <c r="G193" s="24">
        <v>3</v>
      </c>
      <c r="H193" s="24">
        <v>1</v>
      </c>
      <c r="I193" s="24">
        <v>4</v>
      </c>
      <c r="J193" s="24">
        <v>0</v>
      </c>
      <c r="K193" s="24">
        <v>3</v>
      </c>
      <c r="L193" s="70"/>
      <c r="M193" s="24">
        <f>SUM(B193:K193)</f>
        <v>27</v>
      </c>
      <c r="N193" s="24">
        <v>6</v>
      </c>
      <c r="O193" s="61">
        <f>M193/75</f>
        <v>0.36</v>
      </c>
      <c r="P193" s="32" t="s">
        <v>288</v>
      </c>
      <c r="Q193" s="30" t="s">
        <v>654</v>
      </c>
      <c r="R193" s="29" t="s">
        <v>529</v>
      </c>
      <c r="S193" s="30" t="s">
        <v>347</v>
      </c>
      <c r="T193" s="31" t="s">
        <v>555</v>
      </c>
      <c r="U193" s="31">
        <v>9</v>
      </c>
      <c r="V193" s="27" t="s">
        <v>313</v>
      </c>
      <c r="W193" s="28" t="s">
        <v>797</v>
      </c>
      <c r="X193" s="28" t="s">
        <v>798</v>
      </c>
      <c r="Y193" s="28" t="s">
        <v>799</v>
      </c>
    </row>
    <row r="194" spans="1:25" s="33" customFormat="1" ht="15.75" customHeight="1" x14ac:dyDescent="0.25">
      <c r="A194" s="24" t="s">
        <v>180</v>
      </c>
      <c r="B194" s="65">
        <v>10</v>
      </c>
      <c r="C194" s="24">
        <v>2</v>
      </c>
      <c r="D194" s="24">
        <v>2</v>
      </c>
      <c r="E194" s="24">
        <v>2</v>
      </c>
      <c r="F194" s="24">
        <v>0</v>
      </c>
      <c r="G194" s="24">
        <v>3.5</v>
      </c>
      <c r="H194" s="24">
        <v>0</v>
      </c>
      <c r="I194" s="24">
        <v>2</v>
      </c>
      <c r="J194" s="24">
        <v>0</v>
      </c>
      <c r="K194" s="24">
        <v>3</v>
      </c>
      <c r="L194" s="70"/>
      <c r="M194" s="24">
        <f>SUM(B194:K194)</f>
        <v>24.5</v>
      </c>
      <c r="N194" s="24">
        <v>7</v>
      </c>
      <c r="O194" s="61">
        <f>M194/75</f>
        <v>0.32666666666666666</v>
      </c>
      <c r="P194" s="32" t="s">
        <v>288</v>
      </c>
      <c r="Q194" s="30" t="s">
        <v>638</v>
      </c>
      <c r="R194" s="29" t="s">
        <v>352</v>
      </c>
      <c r="S194" s="30" t="s">
        <v>645</v>
      </c>
      <c r="T194" s="31" t="s">
        <v>555</v>
      </c>
      <c r="U194" s="31">
        <v>9</v>
      </c>
      <c r="V194" s="27" t="s">
        <v>292</v>
      </c>
      <c r="W194" s="28" t="s">
        <v>797</v>
      </c>
      <c r="X194" s="28" t="s">
        <v>798</v>
      </c>
      <c r="Y194" s="28" t="s">
        <v>799</v>
      </c>
    </row>
    <row r="195" spans="1:25" s="33" customFormat="1" ht="15.75" customHeight="1" x14ac:dyDescent="0.25">
      <c r="A195" s="24" t="s">
        <v>194</v>
      </c>
      <c r="B195" s="65">
        <v>1</v>
      </c>
      <c r="C195" s="24">
        <v>0</v>
      </c>
      <c r="D195" s="24">
        <v>7</v>
      </c>
      <c r="E195" s="24">
        <v>2</v>
      </c>
      <c r="F195" s="24">
        <v>0</v>
      </c>
      <c r="G195" s="24">
        <v>3</v>
      </c>
      <c r="H195" s="24">
        <v>3</v>
      </c>
      <c r="I195" s="24">
        <v>4</v>
      </c>
      <c r="J195" s="24">
        <v>0</v>
      </c>
      <c r="K195" s="24">
        <v>3</v>
      </c>
      <c r="L195" s="70"/>
      <c r="M195" s="24">
        <f>SUM(B195:K195)</f>
        <v>23</v>
      </c>
      <c r="N195" s="24">
        <v>8</v>
      </c>
      <c r="O195" s="61">
        <f>M195/75</f>
        <v>0.30666666666666664</v>
      </c>
      <c r="P195" s="32" t="s">
        <v>288</v>
      </c>
      <c r="Q195" s="30" t="s">
        <v>660</v>
      </c>
      <c r="R195" s="29" t="s">
        <v>393</v>
      </c>
      <c r="S195" s="30" t="s">
        <v>661</v>
      </c>
      <c r="T195" s="31" t="s">
        <v>555</v>
      </c>
      <c r="U195" s="31">
        <v>9</v>
      </c>
      <c r="V195" s="27" t="s">
        <v>313</v>
      </c>
      <c r="W195" s="28" t="s">
        <v>797</v>
      </c>
      <c r="X195" s="28" t="s">
        <v>798</v>
      </c>
      <c r="Y195" s="28" t="s">
        <v>799</v>
      </c>
    </row>
    <row r="196" spans="1:25" s="33" customFormat="1" ht="15.75" customHeight="1" x14ac:dyDescent="0.25">
      <c r="A196" s="24" t="s">
        <v>195</v>
      </c>
      <c r="B196" s="65">
        <v>5</v>
      </c>
      <c r="C196" s="24">
        <v>4</v>
      </c>
      <c r="D196" s="24">
        <v>4</v>
      </c>
      <c r="E196" s="24">
        <v>2</v>
      </c>
      <c r="F196" s="24">
        <v>0</v>
      </c>
      <c r="G196" s="24">
        <v>2</v>
      </c>
      <c r="H196" s="24">
        <v>0</v>
      </c>
      <c r="I196" s="24">
        <v>2</v>
      </c>
      <c r="J196" s="24">
        <v>0</v>
      </c>
      <c r="K196" s="24">
        <v>4</v>
      </c>
      <c r="L196" s="70"/>
      <c r="M196" s="24">
        <f>SUM(B196:K196)</f>
        <v>23</v>
      </c>
      <c r="N196" s="24">
        <v>8</v>
      </c>
      <c r="O196" s="61">
        <f>M196/75</f>
        <v>0.30666666666666664</v>
      </c>
      <c r="P196" s="32" t="s">
        <v>288</v>
      </c>
      <c r="Q196" s="30" t="s">
        <v>662</v>
      </c>
      <c r="R196" s="29" t="s">
        <v>308</v>
      </c>
      <c r="S196" s="30" t="s">
        <v>485</v>
      </c>
      <c r="T196" s="31" t="s">
        <v>555</v>
      </c>
      <c r="U196" s="31">
        <v>9</v>
      </c>
      <c r="V196" s="27" t="s">
        <v>313</v>
      </c>
      <c r="W196" s="28" t="s">
        <v>797</v>
      </c>
      <c r="X196" s="28" t="s">
        <v>798</v>
      </c>
      <c r="Y196" s="28" t="s">
        <v>799</v>
      </c>
    </row>
    <row r="197" spans="1:25" s="33" customFormat="1" ht="15.75" customHeight="1" x14ac:dyDescent="0.25">
      <c r="A197" s="24" t="s">
        <v>183</v>
      </c>
      <c r="B197" s="65">
        <v>4</v>
      </c>
      <c r="C197" s="24">
        <v>6</v>
      </c>
      <c r="D197" s="24">
        <v>1</v>
      </c>
      <c r="E197" s="24">
        <v>0</v>
      </c>
      <c r="F197" s="24">
        <v>0</v>
      </c>
      <c r="G197" s="24">
        <v>2</v>
      </c>
      <c r="H197" s="24">
        <v>0</v>
      </c>
      <c r="I197" s="24">
        <v>6</v>
      </c>
      <c r="J197" s="24">
        <v>0</v>
      </c>
      <c r="K197" s="24">
        <v>3</v>
      </c>
      <c r="L197" s="70"/>
      <c r="M197" s="24">
        <f>SUM(B197:K197)</f>
        <v>22</v>
      </c>
      <c r="N197" s="24">
        <v>9</v>
      </c>
      <c r="O197" s="61">
        <f>M197/75</f>
        <v>0.29333333333333333</v>
      </c>
      <c r="P197" s="32" t="s">
        <v>288</v>
      </c>
      <c r="Q197" s="30" t="s">
        <v>648</v>
      </c>
      <c r="R197" s="29" t="s">
        <v>649</v>
      </c>
      <c r="S197" s="30" t="s">
        <v>309</v>
      </c>
      <c r="T197" s="31" t="s">
        <v>555</v>
      </c>
      <c r="U197" s="31">
        <v>9</v>
      </c>
      <c r="V197" s="27" t="s">
        <v>292</v>
      </c>
      <c r="W197" s="28" t="s">
        <v>797</v>
      </c>
      <c r="X197" s="28" t="s">
        <v>798</v>
      </c>
      <c r="Y197" s="28" t="s">
        <v>799</v>
      </c>
    </row>
    <row r="198" spans="1:25" s="33" customFormat="1" ht="15.75" customHeight="1" x14ac:dyDescent="0.25">
      <c r="A198" s="24" t="s">
        <v>190</v>
      </c>
      <c r="B198" s="65">
        <v>7</v>
      </c>
      <c r="C198" s="24">
        <v>4</v>
      </c>
      <c r="D198" s="24">
        <v>1</v>
      </c>
      <c r="E198" s="24">
        <v>4</v>
      </c>
      <c r="F198" s="24">
        <v>0</v>
      </c>
      <c r="G198" s="24">
        <v>2.5</v>
      </c>
      <c r="H198" s="24">
        <v>0</v>
      </c>
      <c r="I198" s="24">
        <v>0</v>
      </c>
      <c r="J198" s="24">
        <v>0</v>
      </c>
      <c r="K198" s="24">
        <v>3</v>
      </c>
      <c r="L198" s="70"/>
      <c r="M198" s="24">
        <f>SUM(B198:K198)</f>
        <v>21.5</v>
      </c>
      <c r="N198" s="24">
        <v>10</v>
      </c>
      <c r="O198" s="61">
        <f>M198/75</f>
        <v>0.28666666666666668</v>
      </c>
      <c r="P198" s="32" t="s">
        <v>288</v>
      </c>
      <c r="Q198" s="30" t="s">
        <v>656</v>
      </c>
      <c r="R198" s="29" t="s">
        <v>584</v>
      </c>
      <c r="S198" s="30" t="s">
        <v>350</v>
      </c>
      <c r="T198" s="31" t="s">
        <v>555</v>
      </c>
      <c r="U198" s="31">
        <v>9</v>
      </c>
      <c r="V198" s="27" t="s">
        <v>313</v>
      </c>
      <c r="W198" s="28" t="s">
        <v>797</v>
      </c>
      <c r="X198" s="28" t="s">
        <v>798</v>
      </c>
      <c r="Y198" s="28" t="s">
        <v>799</v>
      </c>
    </row>
    <row r="199" spans="1:25" s="33" customFormat="1" ht="15.75" customHeight="1" x14ac:dyDescent="0.25">
      <c r="A199" s="24" t="s">
        <v>191</v>
      </c>
      <c r="B199" s="65">
        <v>5</v>
      </c>
      <c r="C199" s="24">
        <v>0</v>
      </c>
      <c r="D199" s="24">
        <v>2</v>
      </c>
      <c r="E199" s="24">
        <v>3</v>
      </c>
      <c r="F199" s="24">
        <v>0</v>
      </c>
      <c r="G199" s="24">
        <v>3</v>
      </c>
      <c r="H199" s="24">
        <v>1</v>
      </c>
      <c r="I199" s="24">
        <v>3</v>
      </c>
      <c r="J199" s="24">
        <v>0</v>
      </c>
      <c r="K199" s="24">
        <v>4</v>
      </c>
      <c r="L199" s="70"/>
      <c r="M199" s="24">
        <f>SUM(B199:K199)</f>
        <v>21</v>
      </c>
      <c r="N199" s="24">
        <v>11</v>
      </c>
      <c r="O199" s="61">
        <f>M199/75</f>
        <v>0.28000000000000003</v>
      </c>
      <c r="P199" s="32" t="s">
        <v>288</v>
      </c>
      <c r="Q199" s="30" t="s">
        <v>657</v>
      </c>
      <c r="R199" s="29" t="s">
        <v>352</v>
      </c>
      <c r="S199" s="30" t="s">
        <v>432</v>
      </c>
      <c r="T199" s="31" t="s">
        <v>555</v>
      </c>
      <c r="U199" s="31">
        <v>9</v>
      </c>
      <c r="V199" s="27" t="s">
        <v>313</v>
      </c>
      <c r="W199" s="28" t="s">
        <v>797</v>
      </c>
      <c r="X199" s="28" t="s">
        <v>798</v>
      </c>
      <c r="Y199" s="28" t="s">
        <v>799</v>
      </c>
    </row>
    <row r="200" spans="1:25" s="33" customFormat="1" ht="15.75" customHeight="1" x14ac:dyDescent="0.25">
      <c r="A200" s="24" t="s">
        <v>176</v>
      </c>
      <c r="B200" s="65">
        <v>5</v>
      </c>
      <c r="C200" s="24">
        <v>0</v>
      </c>
      <c r="D200" s="24">
        <v>2</v>
      </c>
      <c r="E200" s="24">
        <v>4</v>
      </c>
      <c r="F200" s="24">
        <v>0</v>
      </c>
      <c r="G200" s="24">
        <v>2</v>
      </c>
      <c r="H200" s="24">
        <v>0</v>
      </c>
      <c r="I200" s="24">
        <v>3</v>
      </c>
      <c r="J200" s="24">
        <v>0</v>
      </c>
      <c r="K200" s="24">
        <v>4</v>
      </c>
      <c r="L200" s="70"/>
      <c r="M200" s="24">
        <f>SUM(B200:K200)</f>
        <v>20</v>
      </c>
      <c r="N200" s="24">
        <v>12</v>
      </c>
      <c r="O200" s="61">
        <f>M200/75</f>
        <v>0.26666666666666666</v>
      </c>
      <c r="P200" s="32" t="s">
        <v>288</v>
      </c>
      <c r="Q200" s="30" t="s">
        <v>639</v>
      </c>
      <c r="R200" s="29" t="s">
        <v>640</v>
      </c>
      <c r="S200" s="30" t="s">
        <v>295</v>
      </c>
      <c r="T200" s="31" t="s">
        <v>555</v>
      </c>
      <c r="U200" s="31">
        <v>9</v>
      </c>
      <c r="V200" s="27" t="s">
        <v>292</v>
      </c>
      <c r="W200" s="28" t="s">
        <v>797</v>
      </c>
      <c r="X200" s="28" t="s">
        <v>798</v>
      </c>
      <c r="Y200" s="28" t="s">
        <v>799</v>
      </c>
    </row>
    <row r="201" spans="1:25" s="33" customFormat="1" ht="15.75" customHeight="1" x14ac:dyDescent="0.25">
      <c r="A201" s="24" t="s">
        <v>187</v>
      </c>
      <c r="B201" s="65">
        <v>3</v>
      </c>
      <c r="C201" s="24">
        <v>0</v>
      </c>
      <c r="D201" s="24">
        <v>2</v>
      </c>
      <c r="E201" s="24">
        <v>4</v>
      </c>
      <c r="F201" s="24">
        <v>0</v>
      </c>
      <c r="G201" s="24">
        <v>3</v>
      </c>
      <c r="H201" s="24">
        <v>1</v>
      </c>
      <c r="I201" s="24">
        <v>3</v>
      </c>
      <c r="J201" s="24">
        <v>0</v>
      </c>
      <c r="K201" s="24">
        <v>4</v>
      </c>
      <c r="L201" s="70"/>
      <c r="M201" s="24">
        <f>SUM(B201:K201)</f>
        <v>20</v>
      </c>
      <c r="N201" s="24">
        <v>12</v>
      </c>
      <c r="O201" s="61">
        <f>M201/75</f>
        <v>0.26666666666666666</v>
      </c>
      <c r="P201" s="32" t="s">
        <v>288</v>
      </c>
      <c r="Q201" s="30" t="s">
        <v>653</v>
      </c>
      <c r="R201" s="29" t="s">
        <v>534</v>
      </c>
      <c r="S201" s="30" t="s">
        <v>489</v>
      </c>
      <c r="T201" s="31" t="s">
        <v>555</v>
      </c>
      <c r="U201" s="31">
        <v>9</v>
      </c>
      <c r="V201" s="27" t="s">
        <v>313</v>
      </c>
      <c r="W201" s="28" t="s">
        <v>797</v>
      </c>
      <c r="X201" s="28" t="s">
        <v>798</v>
      </c>
      <c r="Y201" s="28" t="s">
        <v>799</v>
      </c>
    </row>
    <row r="202" spans="1:25" s="33" customFormat="1" ht="15.75" customHeight="1" x14ac:dyDescent="0.25">
      <c r="A202" s="24" t="s">
        <v>197</v>
      </c>
      <c r="B202" s="65">
        <v>1</v>
      </c>
      <c r="C202" s="24">
        <v>0</v>
      </c>
      <c r="D202" s="24">
        <v>3</v>
      </c>
      <c r="E202" s="24">
        <v>2</v>
      </c>
      <c r="F202" s="24">
        <v>0</v>
      </c>
      <c r="G202" s="24">
        <v>3.5</v>
      </c>
      <c r="H202" s="24">
        <v>3</v>
      </c>
      <c r="I202" s="24">
        <v>4</v>
      </c>
      <c r="J202" s="24">
        <v>0</v>
      </c>
      <c r="K202" s="24">
        <v>3</v>
      </c>
      <c r="L202" s="70"/>
      <c r="M202" s="24">
        <f>SUM(B202:K202)</f>
        <v>19.5</v>
      </c>
      <c r="N202" s="24">
        <v>13</v>
      </c>
      <c r="O202" s="61">
        <f>M202/75</f>
        <v>0.26</v>
      </c>
      <c r="P202" s="32" t="s">
        <v>288</v>
      </c>
      <c r="Q202" s="30" t="s">
        <v>665</v>
      </c>
      <c r="R202" s="29" t="s">
        <v>666</v>
      </c>
      <c r="S202" s="30" t="s">
        <v>489</v>
      </c>
      <c r="T202" s="31" t="s">
        <v>555</v>
      </c>
      <c r="U202" s="31">
        <v>9</v>
      </c>
      <c r="V202" s="27" t="s">
        <v>313</v>
      </c>
      <c r="W202" s="28" t="s">
        <v>797</v>
      </c>
      <c r="X202" s="28" t="s">
        <v>798</v>
      </c>
      <c r="Y202" s="28" t="s">
        <v>799</v>
      </c>
    </row>
    <row r="203" spans="1:25" s="33" customFormat="1" ht="15.75" customHeight="1" x14ac:dyDescent="0.25">
      <c r="A203" s="24" t="s">
        <v>198</v>
      </c>
      <c r="B203" s="65">
        <v>4</v>
      </c>
      <c r="C203" s="24">
        <v>4</v>
      </c>
      <c r="D203" s="24">
        <v>1</v>
      </c>
      <c r="E203" s="24">
        <v>2</v>
      </c>
      <c r="F203" s="24">
        <v>0</v>
      </c>
      <c r="G203" s="24">
        <v>2</v>
      </c>
      <c r="H203" s="24">
        <v>0</v>
      </c>
      <c r="I203" s="24">
        <v>1</v>
      </c>
      <c r="J203" s="24">
        <v>0</v>
      </c>
      <c r="K203" s="24">
        <v>3</v>
      </c>
      <c r="L203" s="70"/>
      <c r="M203" s="24">
        <f>SUM(B203:K203)</f>
        <v>17</v>
      </c>
      <c r="N203" s="24">
        <v>14</v>
      </c>
      <c r="O203" s="61">
        <f>M203/75</f>
        <v>0.22666666666666666</v>
      </c>
      <c r="P203" s="32" t="s">
        <v>288</v>
      </c>
      <c r="Q203" s="30" t="s">
        <v>667</v>
      </c>
      <c r="R203" s="29" t="s">
        <v>529</v>
      </c>
      <c r="S203" s="30" t="s">
        <v>432</v>
      </c>
      <c r="T203" s="31" t="s">
        <v>555</v>
      </c>
      <c r="U203" s="31">
        <v>9</v>
      </c>
      <c r="V203" s="27" t="s">
        <v>313</v>
      </c>
      <c r="W203" s="28" t="s">
        <v>797</v>
      </c>
      <c r="X203" s="28" t="s">
        <v>798</v>
      </c>
      <c r="Y203" s="28" t="s">
        <v>799</v>
      </c>
    </row>
    <row r="204" spans="1:25" s="33" customFormat="1" ht="15.75" customHeight="1" x14ac:dyDescent="0.25">
      <c r="A204" s="24" t="s">
        <v>201</v>
      </c>
      <c r="B204" s="65">
        <v>4</v>
      </c>
      <c r="C204" s="24">
        <v>0</v>
      </c>
      <c r="D204" s="24">
        <v>1</v>
      </c>
      <c r="E204" s="24">
        <v>1</v>
      </c>
      <c r="F204" s="24">
        <v>0</v>
      </c>
      <c r="G204" s="24">
        <v>0</v>
      </c>
      <c r="H204" s="24">
        <v>0</v>
      </c>
      <c r="I204" s="24">
        <v>0</v>
      </c>
      <c r="J204" s="24">
        <v>8</v>
      </c>
      <c r="K204" s="24">
        <v>3</v>
      </c>
      <c r="L204" s="70"/>
      <c r="M204" s="24">
        <f>SUM(B204:K204)</f>
        <v>17</v>
      </c>
      <c r="N204" s="24">
        <v>14</v>
      </c>
      <c r="O204" s="61">
        <f>M204/75</f>
        <v>0.22666666666666666</v>
      </c>
      <c r="P204" s="32" t="s">
        <v>288</v>
      </c>
      <c r="Q204" s="30" t="s">
        <v>670</v>
      </c>
      <c r="R204" s="29" t="s">
        <v>349</v>
      </c>
      <c r="S204" s="30" t="s">
        <v>353</v>
      </c>
      <c r="T204" s="31" t="s">
        <v>555</v>
      </c>
      <c r="U204" s="31">
        <v>9</v>
      </c>
      <c r="V204" s="27" t="s">
        <v>313</v>
      </c>
      <c r="W204" s="28" t="s">
        <v>797</v>
      </c>
      <c r="X204" s="28" t="s">
        <v>798</v>
      </c>
      <c r="Y204" s="28" t="s">
        <v>799</v>
      </c>
    </row>
    <row r="205" spans="1:25" s="33" customFormat="1" ht="15.75" customHeight="1" x14ac:dyDescent="0.25">
      <c r="A205" s="24" t="s">
        <v>196</v>
      </c>
      <c r="B205" s="65">
        <v>4</v>
      </c>
      <c r="C205" s="24">
        <v>0</v>
      </c>
      <c r="D205" s="24">
        <v>2</v>
      </c>
      <c r="E205" s="24">
        <v>0</v>
      </c>
      <c r="F205" s="24">
        <v>0</v>
      </c>
      <c r="G205" s="24">
        <v>3</v>
      </c>
      <c r="H205" s="24">
        <v>0</v>
      </c>
      <c r="I205" s="24">
        <v>4</v>
      </c>
      <c r="J205" s="24">
        <v>0</v>
      </c>
      <c r="K205" s="24">
        <v>3</v>
      </c>
      <c r="L205" s="70"/>
      <c r="M205" s="24">
        <f>SUM(B205:K205)</f>
        <v>16</v>
      </c>
      <c r="N205" s="24">
        <v>15</v>
      </c>
      <c r="O205" s="61">
        <f>M205/75</f>
        <v>0.21333333333333335</v>
      </c>
      <c r="P205" s="32" t="s">
        <v>288</v>
      </c>
      <c r="Q205" s="30" t="s">
        <v>663</v>
      </c>
      <c r="R205" s="29" t="s">
        <v>364</v>
      </c>
      <c r="S205" s="30" t="s">
        <v>664</v>
      </c>
      <c r="T205" s="31" t="s">
        <v>555</v>
      </c>
      <c r="U205" s="31">
        <v>9</v>
      </c>
      <c r="V205" s="27" t="s">
        <v>313</v>
      </c>
      <c r="W205" s="28" t="s">
        <v>797</v>
      </c>
      <c r="X205" s="28" t="s">
        <v>798</v>
      </c>
      <c r="Y205" s="28" t="s">
        <v>799</v>
      </c>
    </row>
    <row r="206" spans="1:25" s="33" customFormat="1" ht="15.75" customHeight="1" x14ac:dyDescent="0.25">
      <c r="A206" s="24" t="s">
        <v>205</v>
      </c>
      <c r="B206" s="65">
        <v>4</v>
      </c>
      <c r="C206" s="24">
        <v>0</v>
      </c>
      <c r="D206" s="24">
        <v>3</v>
      </c>
      <c r="E206" s="24">
        <v>2</v>
      </c>
      <c r="F206" s="24">
        <v>0</v>
      </c>
      <c r="G206" s="24">
        <v>3.5</v>
      </c>
      <c r="H206" s="24">
        <v>0</v>
      </c>
      <c r="I206" s="24">
        <v>0</v>
      </c>
      <c r="J206" s="24">
        <v>0</v>
      </c>
      <c r="K206" s="24">
        <v>3</v>
      </c>
      <c r="L206" s="70"/>
      <c r="M206" s="24">
        <f>SUM(B206:K206)</f>
        <v>15.5</v>
      </c>
      <c r="N206" s="24">
        <v>16</v>
      </c>
      <c r="O206" s="61">
        <f>M206/75</f>
        <v>0.20666666666666667</v>
      </c>
      <c r="P206" s="32" t="s">
        <v>288</v>
      </c>
      <c r="Q206" s="30" t="s">
        <v>674</v>
      </c>
      <c r="R206" s="29" t="s">
        <v>415</v>
      </c>
      <c r="S206" s="30" t="s">
        <v>335</v>
      </c>
      <c r="T206" s="31" t="s">
        <v>555</v>
      </c>
      <c r="U206" s="31">
        <v>9</v>
      </c>
      <c r="V206" s="27" t="s">
        <v>362</v>
      </c>
      <c r="W206" s="28" t="s">
        <v>425</v>
      </c>
      <c r="X206" s="28" t="s">
        <v>426</v>
      </c>
      <c r="Y206" s="28" t="s">
        <v>350</v>
      </c>
    </row>
    <row r="207" spans="1:25" s="33" customFormat="1" ht="15.75" customHeight="1" x14ac:dyDescent="0.25">
      <c r="A207" s="24" t="s">
        <v>177</v>
      </c>
      <c r="B207" s="65">
        <v>7</v>
      </c>
      <c r="C207" s="24">
        <v>0</v>
      </c>
      <c r="D207" s="24">
        <v>0</v>
      </c>
      <c r="E207" s="24">
        <v>0</v>
      </c>
      <c r="F207" s="24">
        <v>1</v>
      </c>
      <c r="G207" s="24">
        <v>3</v>
      </c>
      <c r="H207" s="24">
        <v>0</v>
      </c>
      <c r="I207" s="24">
        <v>0</v>
      </c>
      <c r="J207" s="24">
        <v>0</v>
      </c>
      <c r="K207" s="24">
        <v>4</v>
      </c>
      <c r="L207" s="70"/>
      <c r="M207" s="24">
        <f>SUM(B207:K207)</f>
        <v>15</v>
      </c>
      <c r="N207" s="24">
        <v>17</v>
      </c>
      <c r="O207" s="61">
        <f>M207/75</f>
        <v>0.2</v>
      </c>
      <c r="P207" s="32" t="s">
        <v>288</v>
      </c>
      <c r="Q207" s="30" t="s">
        <v>641</v>
      </c>
      <c r="R207" s="29" t="s">
        <v>534</v>
      </c>
      <c r="S207" s="30" t="s">
        <v>350</v>
      </c>
      <c r="T207" s="31" t="s">
        <v>555</v>
      </c>
      <c r="U207" s="31">
        <v>9</v>
      </c>
      <c r="V207" s="27" t="s">
        <v>292</v>
      </c>
      <c r="W207" s="28" t="s">
        <v>797</v>
      </c>
      <c r="X207" s="28" t="s">
        <v>798</v>
      </c>
      <c r="Y207" s="28" t="s">
        <v>799</v>
      </c>
    </row>
    <row r="208" spans="1:25" s="33" customFormat="1" ht="15.75" customHeight="1" x14ac:dyDescent="0.25">
      <c r="A208" s="24" t="s">
        <v>181</v>
      </c>
      <c r="B208" s="65">
        <v>5</v>
      </c>
      <c r="C208" s="24">
        <v>0</v>
      </c>
      <c r="D208" s="24">
        <v>0</v>
      </c>
      <c r="E208" s="24">
        <v>4</v>
      </c>
      <c r="F208" s="24">
        <v>0</v>
      </c>
      <c r="G208" s="24">
        <v>1</v>
      </c>
      <c r="H208" s="24">
        <v>0</v>
      </c>
      <c r="I208" s="24">
        <v>1</v>
      </c>
      <c r="J208" s="24">
        <v>0</v>
      </c>
      <c r="K208" s="24">
        <v>4</v>
      </c>
      <c r="L208" s="70"/>
      <c r="M208" s="24">
        <f>SUM(B208:K208)</f>
        <v>15</v>
      </c>
      <c r="N208" s="24">
        <v>17</v>
      </c>
      <c r="O208" s="61">
        <f>M208/75</f>
        <v>0.2</v>
      </c>
      <c r="P208" s="32" t="s">
        <v>288</v>
      </c>
      <c r="Q208" s="30" t="s">
        <v>646</v>
      </c>
      <c r="R208" s="29" t="s">
        <v>440</v>
      </c>
      <c r="S208" s="30" t="s">
        <v>453</v>
      </c>
      <c r="T208" s="31" t="s">
        <v>555</v>
      </c>
      <c r="U208" s="31">
        <v>9</v>
      </c>
      <c r="V208" s="27" t="s">
        <v>292</v>
      </c>
      <c r="W208" s="28" t="s">
        <v>797</v>
      </c>
      <c r="X208" s="28" t="s">
        <v>798</v>
      </c>
      <c r="Y208" s="28" t="s">
        <v>799</v>
      </c>
    </row>
    <row r="209" spans="1:25" s="33" customFormat="1" ht="15.75" customHeight="1" x14ac:dyDescent="0.25">
      <c r="A209" s="24" t="s">
        <v>204</v>
      </c>
      <c r="B209" s="65">
        <v>4</v>
      </c>
      <c r="C209" s="24">
        <v>0</v>
      </c>
      <c r="D209" s="24">
        <v>7</v>
      </c>
      <c r="E209" s="24">
        <v>2</v>
      </c>
      <c r="F209" s="24">
        <v>0</v>
      </c>
      <c r="G209" s="24">
        <v>1.5</v>
      </c>
      <c r="H209" s="24">
        <v>0</v>
      </c>
      <c r="I209" s="24">
        <v>0</v>
      </c>
      <c r="J209" s="24">
        <v>0</v>
      </c>
      <c r="K209" s="24">
        <v>0</v>
      </c>
      <c r="L209" s="70"/>
      <c r="M209" s="24">
        <f>SUM(B209:K209)</f>
        <v>14.5</v>
      </c>
      <c r="N209" s="24">
        <v>18</v>
      </c>
      <c r="O209" s="61">
        <f>M209/75</f>
        <v>0.19333333333333333</v>
      </c>
      <c r="P209" s="32" t="s">
        <v>288</v>
      </c>
      <c r="Q209" s="30" t="s">
        <v>673</v>
      </c>
      <c r="R209" s="29" t="s">
        <v>331</v>
      </c>
      <c r="S209" s="30" t="s">
        <v>601</v>
      </c>
      <c r="T209" s="31" t="s">
        <v>555</v>
      </c>
      <c r="U209" s="31">
        <v>9</v>
      </c>
      <c r="V209" s="27" t="s">
        <v>362</v>
      </c>
      <c r="W209" s="28" t="s">
        <v>425</v>
      </c>
      <c r="X209" s="28" t="s">
        <v>426</v>
      </c>
      <c r="Y209" s="28" t="s">
        <v>350</v>
      </c>
    </row>
    <row r="210" spans="1:25" s="33" customFormat="1" ht="15.75" customHeight="1" x14ac:dyDescent="0.25">
      <c r="A210" s="24" t="s">
        <v>200</v>
      </c>
      <c r="B210" s="65">
        <v>1</v>
      </c>
      <c r="C210" s="24">
        <v>0</v>
      </c>
      <c r="D210" s="24">
        <v>2</v>
      </c>
      <c r="E210" s="24">
        <v>1</v>
      </c>
      <c r="F210" s="24">
        <v>0</v>
      </c>
      <c r="G210" s="24">
        <v>1</v>
      </c>
      <c r="H210" s="24">
        <v>0</v>
      </c>
      <c r="I210" s="24">
        <v>0</v>
      </c>
      <c r="J210" s="24">
        <v>6</v>
      </c>
      <c r="K210" s="24">
        <v>3</v>
      </c>
      <c r="L210" s="70"/>
      <c r="M210" s="24">
        <f>SUM(B210:K210)</f>
        <v>14</v>
      </c>
      <c r="N210" s="24">
        <v>19</v>
      </c>
      <c r="O210" s="61">
        <f>M210/75</f>
        <v>0.18666666666666668</v>
      </c>
      <c r="P210" s="32" t="s">
        <v>288</v>
      </c>
      <c r="Q210" s="30" t="s">
        <v>669</v>
      </c>
      <c r="R210" s="29" t="s">
        <v>385</v>
      </c>
      <c r="S210" s="30" t="s">
        <v>301</v>
      </c>
      <c r="T210" s="31" t="s">
        <v>555</v>
      </c>
      <c r="U210" s="31">
        <v>9</v>
      </c>
      <c r="V210" s="27" t="s">
        <v>313</v>
      </c>
      <c r="W210" s="28" t="s">
        <v>797</v>
      </c>
      <c r="X210" s="28" t="s">
        <v>798</v>
      </c>
      <c r="Y210" s="28" t="s">
        <v>799</v>
      </c>
    </row>
    <row r="211" spans="1:25" s="33" customFormat="1" ht="15.75" customHeight="1" x14ac:dyDescent="0.25">
      <c r="A211" s="24" t="s">
        <v>215</v>
      </c>
      <c r="B211" s="65">
        <v>4</v>
      </c>
      <c r="C211" s="24">
        <v>0</v>
      </c>
      <c r="D211" s="24">
        <v>4</v>
      </c>
      <c r="E211" s="24">
        <v>2</v>
      </c>
      <c r="F211" s="24">
        <v>0</v>
      </c>
      <c r="G211" s="24">
        <v>0.5</v>
      </c>
      <c r="H211" s="24">
        <v>0</v>
      </c>
      <c r="I211" s="24">
        <v>0</v>
      </c>
      <c r="J211" s="24">
        <v>0</v>
      </c>
      <c r="K211" s="24">
        <v>3</v>
      </c>
      <c r="L211" s="70"/>
      <c r="M211" s="24">
        <f>SUM(B211:K211)</f>
        <v>13.5</v>
      </c>
      <c r="N211" s="24">
        <v>20</v>
      </c>
      <c r="O211" s="61">
        <f>M211/75</f>
        <v>0.18</v>
      </c>
      <c r="P211" s="32" t="s">
        <v>288</v>
      </c>
      <c r="Q211" s="30" t="s">
        <v>688</v>
      </c>
      <c r="R211" s="29" t="s">
        <v>680</v>
      </c>
      <c r="S211" s="30" t="s">
        <v>643</v>
      </c>
      <c r="T211" s="31" t="s">
        <v>555</v>
      </c>
      <c r="U211" s="31">
        <v>9</v>
      </c>
      <c r="V211" s="27" t="s">
        <v>362</v>
      </c>
      <c r="W211" s="28" t="s">
        <v>425</v>
      </c>
      <c r="X211" s="28" t="s">
        <v>426</v>
      </c>
      <c r="Y211" s="28" t="s">
        <v>350</v>
      </c>
    </row>
    <row r="212" spans="1:25" s="33" customFormat="1" ht="15.75" customHeight="1" x14ac:dyDescent="0.25">
      <c r="A212" s="24" t="s">
        <v>218</v>
      </c>
      <c r="B212" s="65">
        <v>4</v>
      </c>
      <c r="C212" s="24">
        <v>0</v>
      </c>
      <c r="D212" s="24">
        <v>3</v>
      </c>
      <c r="E212" s="24">
        <v>0</v>
      </c>
      <c r="F212" s="24">
        <v>0</v>
      </c>
      <c r="G212" s="24">
        <v>2.5</v>
      </c>
      <c r="H212" s="24">
        <v>1</v>
      </c>
      <c r="I212" s="24">
        <v>2</v>
      </c>
      <c r="J212" s="24">
        <v>0</v>
      </c>
      <c r="K212" s="24">
        <v>1</v>
      </c>
      <c r="L212" s="70"/>
      <c r="M212" s="24">
        <f>SUM(B212:K212)</f>
        <v>13.5</v>
      </c>
      <c r="N212" s="24">
        <v>20</v>
      </c>
      <c r="O212" s="61">
        <f>M212/75</f>
        <v>0.18</v>
      </c>
      <c r="P212" s="32" t="s">
        <v>288</v>
      </c>
      <c r="Q212" s="30" t="s">
        <v>691</v>
      </c>
      <c r="R212" s="29" t="s">
        <v>402</v>
      </c>
      <c r="S212" s="30" t="s">
        <v>350</v>
      </c>
      <c r="T212" s="31" t="s">
        <v>555</v>
      </c>
      <c r="U212" s="31">
        <v>9</v>
      </c>
      <c r="V212" s="27" t="s">
        <v>379</v>
      </c>
      <c r="W212" s="28" t="s">
        <v>800</v>
      </c>
      <c r="X212" s="28" t="s">
        <v>801</v>
      </c>
      <c r="Y212" s="28" t="s">
        <v>453</v>
      </c>
    </row>
    <row r="213" spans="1:25" s="33" customFormat="1" ht="15.75" customHeight="1" x14ac:dyDescent="0.25">
      <c r="A213" s="24" t="s">
        <v>185</v>
      </c>
      <c r="B213" s="65">
        <v>6</v>
      </c>
      <c r="C213" s="24">
        <v>2</v>
      </c>
      <c r="D213" s="24">
        <v>1</v>
      </c>
      <c r="E213" s="24">
        <v>4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70"/>
      <c r="M213" s="24">
        <f>SUM(B213:K213)</f>
        <v>13</v>
      </c>
      <c r="N213" s="24">
        <v>21</v>
      </c>
      <c r="O213" s="61">
        <f>M213/75</f>
        <v>0.17333333333333334</v>
      </c>
      <c r="P213" s="32" t="s">
        <v>288</v>
      </c>
      <c r="Q213" s="30" t="s">
        <v>651</v>
      </c>
      <c r="R213" s="29" t="s">
        <v>370</v>
      </c>
      <c r="S213" s="30" t="s">
        <v>371</v>
      </c>
      <c r="T213" s="31" t="s">
        <v>555</v>
      </c>
      <c r="U213" s="31">
        <v>9</v>
      </c>
      <c r="V213" s="27" t="s">
        <v>313</v>
      </c>
      <c r="W213" s="28" t="s">
        <v>797</v>
      </c>
      <c r="X213" s="28" t="s">
        <v>798</v>
      </c>
      <c r="Y213" s="28" t="s">
        <v>799</v>
      </c>
    </row>
    <row r="214" spans="1:25" s="33" customFormat="1" ht="15.75" customHeight="1" x14ac:dyDescent="0.25">
      <c r="A214" s="24" t="s">
        <v>193</v>
      </c>
      <c r="B214" s="65">
        <v>1</v>
      </c>
      <c r="C214" s="24">
        <v>0</v>
      </c>
      <c r="D214" s="24">
        <v>0</v>
      </c>
      <c r="E214" s="24">
        <v>0</v>
      </c>
      <c r="F214" s="24">
        <v>0</v>
      </c>
      <c r="G214" s="24">
        <v>3</v>
      </c>
      <c r="H214" s="24">
        <v>0</v>
      </c>
      <c r="I214" s="24">
        <v>0</v>
      </c>
      <c r="J214" s="24">
        <v>6</v>
      </c>
      <c r="K214" s="24">
        <v>3</v>
      </c>
      <c r="L214" s="70"/>
      <c r="M214" s="24">
        <f>SUM(B214:K214)</f>
        <v>13</v>
      </c>
      <c r="N214" s="24">
        <v>21</v>
      </c>
      <c r="O214" s="61">
        <f>M214/75</f>
        <v>0.17333333333333334</v>
      </c>
      <c r="P214" s="32" t="s">
        <v>288</v>
      </c>
      <c r="Q214" s="30" t="s">
        <v>659</v>
      </c>
      <c r="R214" s="29" t="s">
        <v>297</v>
      </c>
      <c r="S214" s="30" t="s">
        <v>301</v>
      </c>
      <c r="T214" s="31" t="s">
        <v>555</v>
      </c>
      <c r="U214" s="31">
        <v>9</v>
      </c>
      <c r="V214" s="27" t="s">
        <v>313</v>
      </c>
      <c r="W214" s="28" t="s">
        <v>797</v>
      </c>
      <c r="X214" s="28" t="s">
        <v>798</v>
      </c>
      <c r="Y214" s="28" t="s">
        <v>799</v>
      </c>
    </row>
    <row r="215" spans="1:25" s="33" customFormat="1" ht="15.75" customHeight="1" x14ac:dyDescent="0.25">
      <c r="A215" s="24" t="s">
        <v>217</v>
      </c>
      <c r="B215" s="65">
        <v>0</v>
      </c>
      <c r="C215" s="24">
        <v>0</v>
      </c>
      <c r="D215" s="24">
        <v>3</v>
      </c>
      <c r="E215" s="24">
        <v>0</v>
      </c>
      <c r="F215" s="24">
        <v>0</v>
      </c>
      <c r="G215" s="24">
        <v>3</v>
      </c>
      <c r="H215" s="24">
        <v>3</v>
      </c>
      <c r="I215" s="24">
        <v>4</v>
      </c>
      <c r="J215" s="24">
        <v>0</v>
      </c>
      <c r="K215" s="24">
        <v>0</v>
      </c>
      <c r="L215" s="70"/>
      <c r="M215" s="24">
        <f>SUM(B215:K215)</f>
        <v>13</v>
      </c>
      <c r="N215" s="24">
        <v>21</v>
      </c>
      <c r="O215" s="61">
        <f>M215/75</f>
        <v>0.17333333333333334</v>
      </c>
      <c r="P215" s="32" t="s">
        <v>288</v>
      </c>
      <c r="Q215" s="30" t="s">
        <v>690</v>
      </c>
      <c r="R215" s="29" t="s">
        <v>493</v>
      </c>
      <c r="S215" s="30" t="s">
        <v>332</v>
      </c>
      <c r="T215" s="31" t="s">
        <v>555</v>
      </c>
      <c r="U215" s="31">
        <v>9</v>
      </c>
      <c r="V215" s="27" t="s">
        <v>379</v>
      </c>
      <c r="W215" s="28" t="s">
        <v>800</v>
      </c>
      <c r="X215" s="28" t="s">
        <v>801</v>
      </c>
      <c r="Y215" s="28" t="s">
        <v>453</v>
      </c>
    </row>
    <row r="216" spans="1:25" s="33" customFormat="1" ht="15.75" customHeight="1" x14ac:dyDescent="0.25">
      <c r="A216" s="24" t="s">
        <v>222</v>
      </c>
      <c r="B216" s="65">
        <v>5</v>
      </c>
      <c r="C216" s="24">
        <v>0</v>
      </c>
      <c r="D216" s="24">
        <v>0</v>
      </c>
      <c r="E216" s="24">
        <v>2</v>
      </c>
      <c r="F216" s="24">
        <v>0</v>
      </c>
      <c r="G216" s="24">
        <v>3</v>
      </c>
      <c r="H216" s="24">
        <v>0</v>
      </c>
      <c r="I216" s="24">
        <v>3</v>
      </c>
      <c r="J216" s="24">
        <v>0</v>
      </c>
      <c r="K216" s="24">
        <v>0</v>
      </c>
      <c r="L216" s="70"/>
      <c r="M216" s="24">
        <f>SUM(B216:K216)</f>
        <v>13</v>
      </c>
      <c r="N216" s="24">
        <v>21</v>
      </c>
      <c r="O216" s="61">
        <f>M216/75</f>
        <v>0.17333333333333334</v>
      </c>
      <c r="P216" s="32" t="s">
        <v>288</v>
      </c>
      <c r="Q216" s="30" t="s">
        <v>696</v>
      </c>
      <c r="R216" s="29" t="s">
        <v>399</v>
      </c>
      <c r="S216" s="30" t="s">
        <v>697</v>
      </c>
      <c r="T216" s="31" t="s">
        <v>555</v>
      </c>
      <c r="U216" s="31">
        <v>9</v>
      </c>
      <c r="V216" s="27" t="s">
        <v>379</v>
      </c>
      <c r="W216" s="28" t="s">
        <v>800</v>
      </c>
      <c r="X216" s="28" t="s">
        <v>801</v>
      </c>
      <c r="Y216" s="28" t="s">
        <v>453</v>
      </c>
    </row>
    <row r="217" spans="1:25" s="33" customFormat="1" ht="15.75" customHeight="1" x14ac:dyDescent="0.25">
      <c r="A217" s="24" t="s">
        <v>179</v>
      </c>
      <c r="B217" s="65">
        <v>6</v>
      </c>
      <c r="C217" s="24">
        <v>0</v>
      </c>
      <c r="D217" s="24">
        <v>2</v>
      </c>
      <c r="E217" s="24">
        <v>0</v>
      </c>
      <c r="F217" s="24">
        <v>0</v>
      </c>
      <c r="G217" s="24">
        <v>2</v>
      </c>
      <c r="H217" s="24">
        <v>0</v>
      </c>
      <c r="I217" s="24">
        <v>0</v>
      </c>
      <c r="J217" s="24">
        <v>0</v>
      </c>
      <c r="K217" s="24">
        <v>2</v>
      </c>
      <c r="L217" s="70"/>
      <c r="M217" s="24">
        <f>SUM(B217:K217)</f>
        <v>12</v>
      </c>
      <c r="N217" s="24">
        <v>22</v>
      </c>
      <c r="O217" s="61">
        <f>M217/75</f>
        <v>0.16</v>
      </c>
      <c r="P217" s="32" t="s">
        <v>288</v>
      </c>
      <c r="Q217" s="30" t="s">
        <v>466</v>
      </c>
      <c r="R217" s="29" t="s">
        <v>644</v>
      </c>
      <c r="S217" s="30" t="s">
        <v>545</v>
      </c>
      <c r="T217" s="31" t="s">
        <v>555</v>
      </c>
      <c r="U217" s="31">
        <v>9</v>
      </c>
      <c r="V217" s="27" t="s">
        <v>292</v>
      </c>
      <c r="W217" s="28" t="s">
        <v>797</v>
      </c>
      <c r="X217" s="28" t="s">
        <v>798</v>
      </c>
      <c r="Y217" s="28" t="s">
        <v>799</v>
      </c>
    </row>
    <row r="218" spans="1:25" s="33" customFormat="1" ht="15.75" customHeight="1" x14ac:dyDescent="0.25">
      <c r="A218" s="24" t="s">
        <v>207</v>
      </c>
      <c r="B218" s="65">
        <v>4</v>
      </c>
      <c r="C218" s="24">
        <v>0</v>
      </c>
      <c r="D218" s="24">
        <v>4</v>
      </c>
      <c r="E218" s="24">
        <v>2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2</v>
      </c>
      <c r="L218" s="70"/>
      <c r="M218" s="24">
        <f>SUM(B218:K218)</f>
        <v>12</v>
      </c>
      <c r="N218" s="24">
        <v>22</v>
      </c>
      <c r="O218" s="61">
        <f>M218/75</f>
        <v>0.16</v>
      </c>
      <c r="P218" s="32" t="s">
        <v>288</v>
      </c>
      <c r="Q218" s="30" t="s">
        <v>676</v>
      </c>
      <c r="R218" s="29" t="s">
        <v>677</v>
      </c>
      <c r="S218" s="30" t="s">
        <v>350</v>
      </c>
      <c r="T218" s="31" t="s">
        <v>555</v>
      </c>
      <c r="U218" s="31">
        <v>9</v>
      </c>
      <c r="V218" s="27" t="s">
        <v>362</v>
      </c>
      <c r="W218" s="28" t="s">
        <v>425</v>
      </c>
      <c r="X218" s="28" t="s">
        <v>426</v>
      </c>
      <c r="Y218" s="28" t="s">
        <v>350</v>
      </c>
    </row>
    <row r="219" spans="1:25" s="33" customFormat="1" ht="15.75" customHeight="1" x14ac:dyDescent="0.25">
      <c r="A219" s="24" t="s">
        <v>214</v>
      </c>
      <c r="B219" s="65">
        <v>1</v>
      </c>
      <c r="C219" s="24">
        <v>2</v>
      </c>
      <c r="D219" s="24">
        <v>0</v>
      </c>
      <c r="E219" s="24">
        <v>2</v>
      </c>
      <c r="F219" s="24">
        <v>0</v>
      </c>
      <c r="G219" s="24">
        <v>3</v>
      </c>
      <c r="H219" s="24">
        <v>0</v>
      </c>
      <c r="I219" s="24">
        <v>0</v>
      </c>
      <c r="J219" s="24">
        <v>0</v>
      </c>
      <c r="K219" s="24">
        <v>4</v>
      </c>
      <c r="L219" s="70"/>
      <c r="M219" s="24">
        <f>SUM(B219:K219)</f>
        <v>12</v>
      </c>
      <c r="N219" s="24">
        <v>22</v>
      </c>
      <c r="O219" s="61">
        <f>M219/75</f>
        <v>0.16</v>
      </c>
      <c r="P219" s="32" t="s">
        <v>288</v>
      </c>
      <c r="Q219" s="30" t="s">
        <v>686</v>
      </c>
      <c r="R219" s="29" t="s">
        <v>687</v>
      </c>
      <c r="S219" s="30" t="s">
        <v>309</v>
      </c>
      <c r="T219" s="31" t="s">
        <v>555</v>
      </c>
      <c r="U219" s="31">
        <v>9</v>
      </c>
      <c r="V219" s="27" t="s">
        <v>362</v>
      </c>
      <c r="W219" s="28" t="s">
        <v>425</v>
      </c>
      <c r="X219" s="28" t="s">
        <v>426</v>
      </c>
      <c r="Y219" s="28" t="s">
        <v>350</v>
      </c>
    </row>
    <row r="220" spans="1:25" s="33" customFormat="1" ht="15.75" customHeight="1" x14ac:dyDescent="0.25">
      <c r="A220" s="24" t="s">
        <v>221</v>
      </c>
      <c r="B220" s="65">
        <v>3</v>
      </c>
      <c r="C220" s="24">
        <v>0</v>
      </c>
      <c r="D220" s="24">
        <v>2</v>
      </c>
      <c r="E220" s="24">
        <v>0</v>
      </c>
      <c r="F220" s="24">
        <v>0</v>
      </c>
      <c r="G220" s="24">
        <v>3</v>
      </c>
      <c r="H220" s="24">
        <v>1</v>
      </c>
      <c r="I220" s="24">
        <v>2</v>
      </c>
      <c r="J220" s="24">
        <v>0</v>
      </c>
      <c r="K220" s="24">
        <v>1</v>
      </c>
      <c r="L220" s="70"/>
      <c r="M220" s="24">
        <f>SUM(B220:K220)</f>
        <v>12</v>
      </c>
      <c r="N220" s="24">
        <v>22</v>
      </c>
      <c r="O220" s="61">
        <f>M220/75</f>
        <v>0.16</v>
      </c>
      <c r="P220" s="32" t="s">
        <v>288</v>
      </c>
      <c r="Q220" s="30" t="s">
        <v>695</v>
      </c>
      <c r="R220" s="29" t="s">
        <v>352</v>
      </c>
      <c r="S220" s="30" t="s">
        <v>664</v>
      </c>
      <c r="T220" s="31" t="s">
        <v>555</v>
      </c>
      <c r="U220" s="31">
        <v>9</v>
      </c>
      <c r="V220" s="27" t="s">
        <v>379</v>
      </c>
      <c r="W220" s="28" t="s">
        <v>800</v>
      </c>
      <c r="X220" s="28" t="s">
        <v>801</v>
      </c>
      <c r="Y220" s="28" t="s">
        <v>453</v>
      </c>
    </row>
    <row r="221" spans="1:25" s="33" customFormat="1" ht="15.75" customHeight="1" x14ac:dyDescent="0.25">
      <c r="A221" s="24" t="s">
        <v>220</v>
      </c>
      <c r="B221" s="65">
        <v>3</v>
      </c>
      <c r="C221" s="24">
        <v>0</v>
      </c>
      <c r="D221" s="24">
        <v>0</v>
      </c>
      <c r="E221" s="24">
        <v>2</v>
      </c>
      <c r="F221" s="24">
        <v>0</v>
      </c>
      <c r="G221" s="24">
        <v>2.5</v>
      </c>
      <c r="H221" s="24">
        <v>1</v>
      </c>
      <c r="I221" s="24">
        <v>3</v>
      </c>
      <c r="J221" s="24">
        <v>0</v>
      </c>
      <c r="K221" s="24">
        <v>0</v>
      </c>
      <c r="L221" s="70"/>
      <c r="M221" s="24">
        <f>SUM(B221:K221)</f>
        <v>11.5</v>
      </c>
      <c r="N221" s="24">
        <v>23</v>
      </c>
      <c r="O221" s="61">
        <f>M221/75</f>
        <v>0.15333333333333332</v>
      </c>
      <c r="P221" s="32" t="s">
        <v>288</v>
      </c>
      <c r="Q221" s="30" t="s">
        <v>694</v>
      </c>
      <c r="R221" s="29" t="s">
        <v>370</v>
      </c>
      <c r="S221" s="30" t="s">
        <v>577</v>
      </c>
      <c r="T221" s="31" t="s">
        <v>555</v>
      </c>
      <c r="U221" s="31">
        <v>9</v>
      </c>
      <c r="V221" s="27" t="s">
        <v>379</v>
      </c>
      <c r="W221" s="28" t="s">
        <v>800</v>
      </c>
      <c r="X221" s="28" t="s">
        <v>801</v>
      </c>
      <c r="Y221" s="28" t="s">
        <v>453</v>
      </c>
    </row>
    <row r="222" spans="1:25" s="33" customFormat="1" ht="15.75" customHeight="1" x14ac:dyDescent="0.25">
      <c r="A222" s="24" t="s">
        <v>189</v>
      </c>
      <c r="B222" s="65">
        <v>4</v>
      </c>
      <c r="C222" s="24">
        <v>2</v>
      </c>
      <c r="D222" s="24">
        <v>1</v>
      </c>
      <c r="E222" s="24">
        <v>4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70"/>
      <c r="M222" s="24">
        <f>SUM(B222:K222)</f>
        <v>11</v>
      </c>
      <c r="N222" s="24">
        <v>24</v>
      </c>
      <c r="O222" s="61">
        <f>M222/75</f>
        <v>0.14666666666666667</v>
      </c>
      <c r="P222" s="32" t="s">
        <v>288</v>
      </c>
      <c r="Q222" s="30" t="s">
        <v>655</v>
      </c>
      <c r="R222" s="29" t="s">
        <v>497</v>
      </c>
      <c r="S222" s="30" t="s">
        <v>301</v>
      </c>
      <c r="T222" s="31" t="s">
        <v>555</v>
      </c>
      <c r="U222" s="31">
        <v>9</v>
      </c>
      <c r="V222" s="27" t="s">
        <v>313</v>
      </c>
      <c r="W222" s="28" t="s">
        <v>797</v>
      </c>
      <c r="X222" s="28" t="s">
        <v>798</v>
      </c>
      <c r="Y222" s="28" t="s">
        <v>799</v>
      </c>
    </row>
    <row r="223" spans="1:25" s="33" customFormat="1" ht="15.75" customHeight="1" x14ac:dyDescent="0.25">
      <c r="A223" s="24" t="s">
        <v>219</v>
      </c>
      <c r="B223" s="65">
        <v>2</v>
      </c>
      <c r="C223" s="24">
        <v>0</v>
      </c>
      <c r="D223" s="24">
        <v>0</v>
      </c>
      <c r="E223" s="24">
        <v>2</v>
      </c>
      <c r="F223" s="24">
        <v>0</v>
      </c>
      <c r="G223" s="24">
        <v>0</v>
      </c>
      <c r="H223" s="24">
        <v>0</v>
      </c>
      <c r="I223" s="24">
        <v>6</v>
      </c>
      <c r="J223" s="24">
        <v>0</v>
      </c>
      <c r="K223" s="24">
        <v>1</v>
      </c>
      <c r="L223" s="70"/>
      <c r="M223" s="24">
        <f>SUM(B223:K223)</f>
        <v>11</v>
      </c>
      <c r="N223" s="24">
        <v>24</v>
      </c>
      <c r="O223" s="61">
        <f>M223/75</f>
        <v>0.14666666666666667</v>
      </c>
      <c r="P223" s="32" t="s">
        <v>288</v>
      </c>
      <c r="Q223" s="30" t="s">
        <v>692</v>
      </c>
      <c r="R223" s="29" t="s">
        <v>693</v>
      </c>
      <c r="S223" s="30" t="s">
        <v>350</v>
      </c>
      <c r="T223" s="31" t="s">
        <v>555</v>
      </c>
      <c r="U223" s="31">
        <v>9</v>
      </c>
      <c r="V223" s="27" t="s">
        <v>379</v>
      </c>
      <c r="W223" s="28" t="s">
        <v>800</v>
      </c>
      <c r="X223" s="28" t="s">
        <v>801</v>
      </c>
      <c r="Y223" s="28" t="s">
        <v>453</v>
      </c>
    </row>
    <row r="224" spans="1:25" s="33" customFormat="1" ht="15.75" customHeight="1" x14ac:dyDescent="0.25">
      <c r="A224" s="24" t="s">
        <v>206</v>
      </c>
      <c r="B224" s="65">
        <v>2</v>
      </c>
      <c r="C224" s="24">
        <v>0</v>
      </c>
      <c r="D224" s="24">
        <v>4</v>
      </c>
      <c r="E224" s="24">
        <v>2</v>
      </c>
      <c r="F224" s="24">
        <v>0</v>
      </c>
      <c r="G224" s="24">
        <v>0</v>
      </c>
      <c r="H224" s="24">
        <v>2</v>
      </c>
      <c r="I224" s="24">
        <v>0</v>
      </c>
      <c r="J224" s="24">
        <v>0</v>
      </c>
      <c r="K224" s="24">
        <v>0</v>
      </c>
      <c r="L224" s="70"/>
      <c r="M224" s="24">
        <f>SUM(B224:K224)</f>
        <v>10</v>
      </c>
      <c r="N224" s="24">
        <v>25</v>
      </c>
      <c r="O224" s="61">
        <f>M224/75</f>
        <v>0.13333333333333333</v>
      </c>
      <c r="P224" s="32" t="s">
        <v>288</v>
      </c>
      <c r="Q224" s="30" t="s">
        <v>675</v>
      </c>
      <c r="R224" s="29" t="s">
        <v>518</v>
      </c>
      <c r="S224" s="30" t="s">
        <v>470</v>
      </c>
      <c r="T224" s="31" t="s">
        <v>555</v>
      </c>
      <c r="U224" s="31">
        <v>9</v>
      </c>
      <c r="V224" s="27" t="s">
        <v>362</v>
      </c>
      <c r="W224" s="28" t="s">
        <v>425</v>
      </c>
      <c r="X224" s="28" t="s">
        <v>426</v>
      </c>
      <c r="Y224" s="28" t="s">
        <v>350</v>
      </c>
    </row>
    <row r="225" spans="1:163" s="33" customFormat="1" ht="15.75" customHeight="1" x14ac:dyDescent="0.25">
      <c r="A225" s="24" t="s">
        <v>211</v>
      </c>
      <c r="B225" s="65">
        <v>3</v>
      </c>
      <c r="C225" s="24">
        <v>0</v>
      </c>
      <c r="D225" s="24">
        <v>4</v>
      </c>
      <c r="E225" s="24">
        <v>2</v>
      </c>
      <c r="F225" s="24">
        <v>0</v>
      </c>
      <c r="G225" s="24">
        <v>1</v>
      </c>
      <c r="H225" s="24">
        <v>0</v>
      </c>
      <c r="I225" s="24">
        <v>0</v>
      </c>
      <c r="J225" s="24">
        <v>0</v>
      </c>
      <c r="K225" s="24">
        <v>0</v>
      </c>
      <c r="L225" s="70"/>
      <c r="M225" s="24">
        <f>SUM(B225:K225)</f>
        <v>10</v>
      </c>
      <c r="N225" s="24">
        <v>25</v>
      </c>
      <c r="O225" s="61">
        <f>M225/75</f>
        <v>0.13333333333333333</v>
      </c>
      <c r="P225" s="32" t="s">
        <v>288</v>
      </c>
      <c r="Q225" s="30" t="s">
        <v>683</v>
      </c>
      <c r="R225" s="29" t="s">
        <v>385</v>
      </c>
      <c r="S225" s="30" t="s">
        <v>301</v>
      </c>
      <c r="T225" s="31" t="s">
        <v>555</v>
      </c>
      <c r="U225" s="31">
        <v>9</v>
      </c>
      <c r="V225" s="27" t="s">
        <v>362</v>
      </c>
      <c r="W225" s="28" t="s">
        <v>425</v>
      </c>
      <c r="X225" s="28" t="s">
        <v>426</v>
      </c>
      <c r="Y225" s="28" t="s">
        <v>350</v>
      </c>
    </row>
    <row r="226" spans="1:163" s="33" customFormat="1" ht="15.75" customHeight="1" x14ac:dyDescent="0.25">
      <c r="A226" s="24" t="s">
        <v>182</v>
      </c>
      <c r="B226" s="65">
        <v>3</v>
      </c>
      <c r="C226" s="24">
        <v>0</v>
      </c>
      <c r="D226" s="24">
        <v>2</v>
      </c>
      <c r="E226" s="24">
        <v>0</v>
      </c>
      <c r="F226" s="24">
        <v>0</v>
      </c>
      <c r="G226" s="24">
        <v>2.5</v>
      </c>
      <c r="H226" s="24">
        <v>0</v>
      </c>
      <c r="I226" s="24">
        <v>0</v>
      </c>
      <c r="J226" s="24">
        <v>0</v>
      </c>
      <c r="K226" s="24">
        <v>1</v>
      </c>
      <c r="L226" s="70"/>
      <c r="M226" s="24">
        <f>SUM(B226:K226)</f>
        <v>8.5</v>
      </c>
      <c r="N226" s="24">
        <v>26</v>
      </c>
      <c r="O226" s="61">
        <f>M226/75</f>
        <v>0.11333333333333333</v>
      </c>
      <c r="P226" s="32" t="s">
        <v>288</v>
      </c>
      <c r="Q226" s="30" t="s">
        <v>647</v>
      </c>
      <c r="R226" s="29" t="s">
        <v>640</v>
      </c>
      <c r="S226" s="30" t="s">
        <v>520</v>
      </c>
      <c r="T226" s="31" t="s">
        <v>555</v>
      </c>
      <c r="U226" s="31">
        <v>9</v>
      </c>
      <c r="V226" s="27" t="s">
        <v>292</v>
      </c>
      <c r="W226" s="28" t="s">
        <v>797</v>
      </c>
      <c r="X226" s="28" t="s">
        <v>798</v>
      </c>
      <c r="Y226" s="28" t="s">
        <v>799</v>
      </c>
    </row>
    <row r="227" spans="1:163" s="33" customFormat="1" ht="15.75" customHeight="1" x14ac:dyDescent="0.25">
      <c r="A227" s="24" t="s">
        <v>199</v>
      </c>
      <c r="B227" s="65">
        <v>1</v>
      </c>
      <c r="C227" s="24">
        <v>0</v>
      </c>
      <c r="D227" s="24">
        <v>1</v>
      </c>
      <c r="E227" s="24">
        <v>0</v>
      </c>
      <c r="F227" s="24">
        <v>0</v>
      </c>
      <c r="G227" s="24">
        <v>2.5</v>
      </c>
      <c r="H227" s="24">
        <v>0</v>
      </c>
      <c r="I227" s="24">
        <v>1</v>
      </c>
      <c r="J227" s="24">
        <v>0</v>
      </c>
      <c r="K227" s="24">
        <v>3</v>
      </c>
      <c r="L227" s="70"/>
      <c r="M227" s="24">
        <f>SUM(B227:K227)</f>
        <v>8.5</v>
      </c>
      <c r="N227" s="24">
        <v>26</v>
      </c>
      <c r="O227" s="61">
        <f>M227/75</f>
        <v>0.11333333333333333</v>
      </c>
      <c r="P227" s="32" t="s">
        <v>288</v>
      </c>
      <c r="Q227" s="30" t="s">
        <v>668</v>
      </c>
      <c r="R227" s="29" t="s">
        <v>497</v>
      </c>
      <c r="S227" s="30" t="s">
        <v>304</v>
      </c>
      <c r="T227" s="31" t="s">
        <v>555</v>
      </c>
      <c r="U227" s="31">
        <v>9</v>
      </c>
      <c r="V227" s="27" t="s">
        <v>313</v>
      </c>
      <c r="W227" s="28" t="s">
        <v>797</v>
      </c>
      <c r="X227" s="28" t="s">
        <v>798</v>
      </c>
      <c r="Y227" s="28" t="s">
        <v>799</v>
      </c>
    </row>
    <row r="228" spans="1:163" s="33" customFormat="1" ht="15.75" customHeight="1" x14ac:dyDescent="0.25">
      <c r="A228" s="24" t="s">
        <v>223</v>
      </c>
      <c r="B228" s="65">
        <v>2</v>
      </c>
      <c r="C228" s="24">
        <v>0</v>
      </c>
      <c r="D228" s="24">
        <v>0</v>
      </c>
      <c r="E228" s="24">
        <v>2</v>
      </c>
      <c r="F228" s="24">
        <v>0</v>
      </c>
      <c r="G228" s="24">
        <v>3.5</v>
      </c>
      <c r="H228" s="24">
        <v>0</v>
      </c>
      <c r="I228" s="24">
        <v>1</v>
      </c>
      <c r="J228" s="24">
        <v>0</v>
      </c>
      <c r="K228" s="24">
        <v>0</v>
      </c>
      <c r="L228" s="70"/>
      <c r="M228" s="24">
        <f>SUM(B228:K228)</f>
        <v>8.5</v>
      </c>
      <c r="N228" s="24">
        <v>26</v>
      </c>
      <c r="O228" s="61">
        <f>M228/75</f>
        <v>0.11333333333333333</v>
      </c>
      <c r="P228" s="32" t="s">
        <v>288</v>
      </c>
      <c r="Q228" s="30" t="s">
        <v>698</v>
      </c>
      <c r="R228" s="29" t="s">
        <v>370</v>
      </c>
      <c r="S228" s="30" t="s">
        <v>371</v>
      </c>
      <c r="T228" s="31" t="s">
        <v>555</v>
      </c>
      <c r="U228" s="31">
        <v>9</v>
      </c>
      <c r="V228" s="27" t="s">
        <v>379</v>
      </c>
      <c r="W228" s="28" t="s">
        <v>800</v>
      </c>
      <c r="X228" s="28" t="s">
        <v>801</v>
      </c>
      <c r="Y228" s="28" t="s">
        <v>453</v>
      </c>
    </row>
    <row r="229" spans="1:163" s="33" customFormat="1" ht="15.75" customHeight="1" x14ac:dyDescent="0.25">
      <c r="A229" s="24" t="s">
        <v>216</v>
      </c>
      <c r="B229" s="65">
        <v>2</v>
      </c>
      <c r="C229" s="24">
        <v>0</v>
      </c>
      <c r="D229" s="24">
        <v>2</v>
      </c>
      <c r="E229" s="24">
        <v>2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2</v>
      </c>
      <c r="L229" s="70"/>
      <c r="M229" s="24">
        <f>SUM(B229:K229)</f>
        <v>8</v>
      </c>
      <c r="N229" s="24">
        <v>27</v>
      </c>
      <c r="O229" s="61">
        <f>M229/75</f>
        <v>0.10666666666666667</v>
      </c>
      <c r="P229" s="32" t="s">
        <v>288</v>
      </c>
      <c r="Q229" s="30" t="s">
        <v>689</v>
      </c>
      <c r="R229" s="29" t="s">
        <v>402</v>
      </c>
      <c r="S229" s="30" t="s">
        <v>428</v>
      </c>
      <c r="T229" s="31" t="s">
        <v>555</v>
      </c>
      <c r="U229" s="31">
        <v>9</v>
      </c>
      <c r="V229" s="27" t="s">
        <v>362</v>
      </c>
      <c r="W229" s="28" t="s">
        <v>425</v>
      </c>
      <c r="X229" s="28" t="s">
        <v>426</v>
      </c>
      <c r="Y229" s="28" t="s">
        <v>350</v>
      </c>
    </row>
    <row r="230" spans="1:163" s="33" customFormat="1" ht="15.75" customHeight="1" x14ac:dyDescent="0.25">
      <c r="A230" s="24" t="s">
        <v>208</v>
      </c>
      <c r="B230" s="65">
        <v>3</v>
      </c>
      <c r="C230" s="24">
        <v>0</v>
      </c>
      <c r="D230" s="24">
        <v>0</v>
      </c>
      <c r="E230" s="24">
        <v>0</v>
      </c>
      <c r="F230" s="24">
        <v>0</v>
      </c>
      <c r="G230" s="24">
        <v>0.5</v>
      </c>
      <c r="H230" s="24">
        <v>0</v>
      </c>
      <c r="I230" s="24">
        <v>0</v>
      </c>
      <c r="J230" s="24">
        <v>0</v>
      </c>
      <c r="K230" s="24">
        <v>3</v>
      </c>
      <c r="L230" s="70"/>
      <c r="M230" s="24">
        <f>SUM(B230:K230)</f>
        <v>6.5</v>
      </c>
      <c r="N230" s="24">
        <v>28</v>
      </c>
      <c r="O230" s="61">
        <f>M230/75</f>
        <v>8.666666666666667E-2</v>
      </c>
      <c r="P230" s="32" t="s">
        <v>288</v>
      </c>
      <c r="Q230" s="30" t="s">
        <v>678</v>
      </c>
      <c r="R230" s="29" t="s">
        <v>406</v>
      </c>
      <c r="S230" s="30" t="s">
        <v>386</v>
      </c>
      <c r="T230" s="31" t="s">
        <v>555</v>
      </c>
      <c r="U230" s="31">
        <v>9</v>
      </c>
      <c r="V230" s="27" t="s">
        <v>362</v>
      </c>
      <c r="W230" s="28" t="s">
        <v>425</v>
      </c>
      <c r="X230" s="28" t="s">
        <v>426</v>
      </c>
      <c r="Y230" s="28" t="s">
        <v>350</v>
      </c>
    </row>
    <row r="231" spans="1:163" s="52" customFormat="1" ht="15.75" customHeight="1" x14ac:dyDescent="0.25">
      <c r="A231" s="24" t="s">
        <v>178</v>
      </c>
      <c r="B231" s="65">
        <v>4</v>
      </c>
      <c r="C231" s="24">
        <v>0</v>
      </c>
      <c r="D231" s="24">
        <v>2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70"/>
      <c r="M231" s="24">
        <f>SUM(B231:K231)</f>
        <v>6</v>
      </c>
      <c r="N231" s="24">
        <v>29</v>
      </c>
      <c r="O231" s="61">
        <f>M231/75</f>
        <v>0.08</v>
      </c>
      <c r="P231" s="32" t="s">
        <v>288</v>
      </c>
      <c r="Q231" s="30" t="s">
        <v>642</v>
      </c>
      <c r="R231" s="29" t="s">
        <v>393</v>
      </c>
      <c r="S231" s="30" t="s">
        <v>643</v>
      </c>
      <c r="T231" s="31" t="s">
        <v>555</v>
      </c>
      <c r="U231" s="31">
        <v>9</v>
      </c>
      <c r="V231" s="27" t="s">
        <v>292</v>
      </c>
      <c r="W231" s="28" t="s">
        <v>797</v>
      </c>
      <c r="X231" s="28" t="s">
        <v>798</v>
      </c>
      <c r="Y231" s="28" t="s">
        <v>799</v>
      </c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</row>
    <row r="232" spans="1:163" s="52" customFormat="1" ht="15.75" customHeight="1" x14ac:dyDescent="0.25">
      <c r="A232" s="24" t="s">
        <v>202</v>
      </c>
      <c r="B232" s="65">
        <v>1</v>
      </c>
      <c r="C232" s="24">
        <v>0</v>
      </c>
      <c r="D232" s="24">
        <v>0</v>
      </c>
      <c r="E232" s="24">
        <v>2</v>
      </c>
      <c r="F232" s="24">
        <v>0</v>
      </c>
      <c r="G232" s="24">
        <v>1</v>
      </c>
      <c r="H232" s="24">
        <v>0</v>
      </c>
      <c r="I232" s="24">
        <v>1</v>
      </c>
      <c r="J232" s="24">
        <v>0</v>
      </c>
      <c r="K232" s="24">
        <v>0</v>
      </c>
      <c r="L232" s="70"/>
      <c r="M232" s="24">
        <f>SUM(B232:K232)</f>
        <v>5</v>
      </c>
      <c r="N232" s="24">
        <v>30</v>
      </c>
      <c r="O232" s="61">
        <f>M232/75</f>
        <v>6.6666666666666666E-2</v>
      </c>
      <c r="P232" s="32" t="s">
        <v>288</v>
      </c>
      <c r="Q232" s="30" t="s">
        <v>671</v>
      </c>
      <c r="R232" s="29" t="s">
        <v>411</v>
      </c>
      <c r="S232" s="30" t="s">
        <v>511</v>
      </c>
      <c r="T232" s="31" t="s">
        <v>555</v>
      </c>
      <c r="U232" s="31">
        <v>9</v>
      </c>
      <c r="V232" s="27" t="s">
        <v>362</v>
      </c>
      <c r="W232" s="28" t="s">
        <v>425</v>
      </c>
      <c r="X232" s="28" t="s">
        <v>426</v>
      </c>
      <c r="Y232" s="28" t="s">
        <v>350</v>
      </c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</row>
    <row r="233" spans="1:163" s="52" customFormat="1" ht="15.75" customHeight="1" x14ac:dyDescent="0.25">
      <c r="A233" s="24" t="s">
        <v>209</v>
      </c>
      <c r="B233" s="65">
        <v>3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70"/>
      <c r="M233" s="24">
        <f>SUM(B233:K233)</f>
        <v>3</v>
      </c>
      <c r="N233" s="24">
        <v>31</v>
      </c>
      <c r="O233" s="61">
        <f>M233/75</f>
        <v>0.04</v>
      </c>
      <c r="P233" s="32" t="s">
        <v>288</v>
      </c>
      <c r="Q233" s="30" t="s">
        <v>679</v>
      </c>
      <c r="R233" s="29" t="s">
        <v>680</v>
      </c>
      <c r="S233" s="30" t="s">
        <v>371</v>
      </c>
      <c r="T233" s="31" t="s">
        <v>555</v>
      </c>
      <c r="U233" s="31">
        <v>9</v>
      </c>
      <c r="V233" s="27" t="s">
        <v>362</v>
      </c>
      <c r="W233" s="28" t="s">
        <v>425</v>
      </c>
      <c r="X233" s="28" t="s">
        <v>426</v>
      </c>
      <c r="Y233" s="28" t="s">
        <v>350</v>
      </c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</row>
    <row r="234" spans="1:163" s="52" customFormat="1" ht="15.75" customHeight="1" x14ac:dyDescent="0.25">
      <c r="A234" s="24" t="s">
        <v>212</v>
      </c>
      <c r="B234" s="65">
        <v>3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70"/>
      <c r="M234" s="24">
        <f>SUM(B234:K234)</f>
        <v>3</v>
      </c>
      <c r="N234" s="24">
        <v>31</v>
      </c>
      <c r="O234" s="61">
        <f>M234/75</f>
        <v>0.04</v>
      </c>
      <c r="P234" s="32" t="s">
        <v>288</v>
      </c>
      <c r="Q234" s="30" t="s">
        <v>684</v>
      </c>
      <c r="R234" s="29" t="s">
        <v>399</v>
      </c>
      <c r="S234" s="30" t="s">
        <v>309</v>
      </c>
      <c r="T234" s="31" t="s">
        <v>555</v>
      </c>
      <c r="U234" s="31">
        <v>9</v>
      </c>
      <c r="V234" s="27" t="s">
        <v>362</v>
      </c>
      <c r="W234" s="28" t="s">
        <v>425</v>
      </c>
      <c r="X234" s="28" t="s">
        <v>426</v>
      </c>
      <c r="Y234" s="28" t="s">
        <v>350</v>
      </c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</row>
    <row r="235" spans="1:163" s="52" customFormat="1" ht="15.75" customHeight="1" x14ac:dyDescent="0.25">
      <c r="A235" s="24" t="s">
        <v>213</v>
      </c>
      <c r="B235" s="65">
        <v>3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70"/>
      <c r="M235" s="24">
        <f>SUM(B235:K235)</f>
        <v>3</v>
      </c>
      <c r="N235" s="24">
        <v>31</v>
      </c>
      <c r="O235" s="61">
        <f>M235/75</f>
        <v>0.04</v>
      </c>
      <c r="P235" s="32" t="s">
        <v>288</v>
      </c>
      <c r="Q235" s="30" t="s">
        <v>685</v>
      </c>
      <c r="R235" s="29" t="s">
        <v>593</v>
      </c>
      <c r="S235" s="30" t="s">
        <v>577</v>
      </c>
      <c r="T235" s="31" t="s">
        <v>555</v>
      </c>
      <c r="U235" s="31">
        <v>9</v>
      </c>
      <c r="V235" s="27" t="s">
        <v>362</v>
      </c>
      <c r="W235" s="28" t="s">
        <v>425</v>
      </c>
      <c r="X235" s="28" t="s">
        <v>426</v>
      </c>
      <c r="Y235" s="28" t="s">
        <v>350</v>
      </c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</row>
    <row r="236" spans="1:163" s="52" customFormat="1" ht="15.75" customHeight="1" x14ac:dyDescent="0.25">
      <c r="A236" s="24" t="s">
        <v>203</v>
      </c>
      <c r="B236" s="65">
        <v>2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70"/>
      <c r="M236" s="24">
        <f>SUM(B236:K236)</f>
        <v>2</v>
      </c>
      <c r="N236" s="24">
        <v>32</v>
      </c>
      <c r="O236" s="61">
        <f>M236/75</f>
        <v>2.6666666666666668E-2</v>
      </c>
      <c r="P236" s="32" t="s">
        <v>288</v>
      </c>
      <c r="Q236" s="30" t="s">
        <v>672</v>
      </c>
      <c r="R236" s="29" t="s">
        <v>467</v>
      </c>
      <c r="S236" s="30" t="s">
        <v>428</v>
      </c>
      <c r="T236" s="31" t="s">
        <v>555</v>
      </c>
      <c r="U236" s="31">
        <v>9</v>
      </c>
      <c r="V236" s="27" t="s">
        <v>362</v>
      </c>
      <c r="W236" s="28" t="s">
        <v>425</v>
      </c>
      <c r="X236" s="28" t="s">
        <v>426</v>
      </c>
      <c r="Y236" s="28" t="s">
        <v>350</v>
      </c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</row>
    <row r="237" spans="1:163" s="52" customFormat="1" ht="15.75" customHeight="1" x14ac:dyDescent="0.25">
      <c r="A237" s="44" t="s">
        <v>231</v>
      </c>
      <c r="B237" s="44">
        <v>10</v>
      </c>
      <c r="C237" s="44">
        <v>0</v>
      </c>
      <c r="D237" s="44">
        <v>7</v>
      </c>
      <c r="E237" s="44">
        <v>4.5</v>
      </c>
      <c r="F237" s="44">
        <v>5</v>
      </c>
      <c r="G237" s="44">
        <v>9</v>
      </c>
      <c r="H237" s="44">
        <v>2</v>
      </c>
      <c r="I237" s="44">
        <v>2</v>
      </c>
      <c r="J237" s="44">
        <v>5</v>
      </c>
      <c r="K237" s="44">
        <v>8</v>
      </c>
      <c r="L237" s="70"/>
      <c r="M237" s="44">
        <f>SUM(B237:K237)</f>
        <v>52.5</v>
      </c>
      <c r="N237" s="44">
        <v>1</v>
      </c>
      <c r="O237" s="62">
        <f>M237/91</f>
        <v>0.57692307692307687</v>
      </c>
      <c r="P237" s="45" t="s">
        <v>286</v>
      </c>
      <c r="Q237" s="46" t="s">
        <v>567</v>
      </c>
      <c r="R237" s="47" t="s">
        <v>399</v>
      </c>
      <c r="S237" s="46" t="s">
        <v>350</v>
      </c>
      <c r="T237" s="48" t="s">
        <v>555</v>
      </c>
      <c r="U237" s="48">
        <v>10</v>
      </c>
      <c r="V237" s="49" t="s">
        <v>313</v>
      </c>
      <c r="W237" s="50" t="s">
        <v>800</v>
      </c>
      <c r="X237" s="50" t="s">
        <v>801</v>
      </c>
      <c r="Y237" s="50" t="s">
        <v>453</v>
      </c>
    </row>
    <row r="238" spans="1:163" s="52" customFormat="1" ht="15.75" customHeight="1" x14ac:dyDescent="0.25">
      <c r="A238" s="44" t="s">
        <v>235</v>
      </c>
      <c r="B238" s="44">
        <v>4</v>
      </c>
      <c r="C238" s="44">
        <v>1</v>
      </c>
      <c r="D238" s="44">
        <v>3</v>
      </c>
      <c r="E238" s="44">
        <v>6</v>
      </c>
      <c r="F238" s="44">
        <v>8</v>
      </c>
      <c r="G238" s="44">
        <v>7</v>
      </c>
      <c r="H238" s="44">
        <v>6.5</v>
      </c>
      <c r="I238" s="44">
        <v>2</v>
      </c>
      <c r="J238" s="44">
        <v>0</v>
      </c>
      <c r="K238" s="44">
        <v>6</v>
      </c>
      <c r="L238" s="70"/>
      <c r="M238" s="44">
        <f>SUM(B238:K238)</f>
        <v>43.5</v>
      </c>
      <c r="N238" s="44">
        <v>2</v>
      </c>
      <c r="O238" s="62">
        <f>M238/91</f>
        <v>0.47802197802197804</v>
      </c>
      <c r="P238" s="45" t="s">
        <v>287</v>
      </c>
      <c r="Q238" s="46" t="s">
        <v>573</v>
      </c>
      <c r="R238" s="47" t="s">
        <v>529</v>
      </c>
      <c r="S238" s="46" t="s">
        <v>489</v>
      </c>
      <c r="T238" s="48" t="s">
        <v>555</v>
      </c>
      <c r="U238" s="48">
        <v>10</v>
      </c>
      <c r="V238" s="49" t="s">
        <v>292</v>
      </c>
      <c r="W238" s="50" t="s">
        <v>504</v>
      </c>
      <c r="X238" s="50" t="s">
        <v>340</v>
      </c>
      <c r="Y238" s="50" t="s">
        <v>428</v>
      </c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</row>
    <row r="239" spans="1:163" s="52" customFormat="1" ht="15.75" customHeight="1" x14ac:dyDescent="0.25">
      <c r="A239" s="44" t="s">
        <v>236</v>
      </c>
      <c r="B239" s="44">
        <v>5.5</v>
      </c>
      <c r="C239" s="44">
        <v>3</v>
      </c>
      <c r="D239" s="44">
        <v>6</v>
      </c>
      <c r="E239" s="44">
        <v>3</v>
      </c>
      <c r="F239" s="44">
        <v>7</v>
      </c>
      <c r="G239" s="44">
        <v>10</v>
      </c>
      <c r="H239" s="44">
        <v>4</v>
      </c>
      <c r="I239" s="44">
        <v>4</v>
      </c>
      <c r="J239" s="44">
        <v>0</v>
      </c>
      <c r="K239" s="44">
        <v>0</v>
      </c>
      <c r="L239" s="70"/>
      <c r="M239" s="44">
        <f>SUM(B239:K239)</f>
        <v>42.5</v>
      </c>
      <c r="N239" s="44">
        <v>3</v>
      </c>
      <c r="O239" s="62">
        <f>M239/91</f>
        <v>0.46703296703296704</v>
      </c>
      <c r="P239" s="45" t="s">
        <v>287</v>
      </c>
      <c r="Q239" s="46" t="s">
        <v>574</v>
      </c>
      <c r="R239" s="47" t="s">
        <v>393</v>
      </c>
      <c r="S239" s="46" t="s">
        <v>301</v>
      </c>
      <c r="T239" s="48" t="s">
        <v>555</v>
      </c>
      <c r="U239" s="48">
        <v>10</v>
      </c>
      <c r="V239" s="49" t="s">
        <v>292</v>
      </c>
      <c r="W239" s="50" t="s">
        <v>504</v>
      </c>
      <c r="X239" s="50" t="s">
        <v>340</v>
      </c>
      <c r="Y239" s="50" t="s">
        <v>428</v>
      </c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</row>
    <row r="240" spans="1:163" s="52" customFormat="1" ht="15.75" customHeight="1" x14ac:dyDescent="0.25">
      <c r="A240" s="44" t="s">
        <v>227</v>
      </c>
      <c r="B240" s="44">
        <v>8.5</v>
      </c>
      <c r="C240" s="44">
        <v>4</v>
      </c>
      <c r="D240" s="44">
        <v>4</v>
      </c>
      <c r="E240" s="44">
        <v>3</v>
      </c>
      <c r="F240" s="44">
        <v>5</v>
      </c>
      <c r="G240" s="44">
        <v>2</v>
      </c>
      <c r="H240" s="44">
        <v>2</v>
      </c>
      <c r="I240" s="44">
        <v>0</v>
      </c>
      <c r="J240" s="44">
        <v>5</v>
      </c>
      <c r="K240" s="44">
        <v>8</v>
      </c>
      <c r="L240" s="70"/>
      <c r="M240" s="44">
        <f>SUM(B240:K240)</f>
        <v>41.5</v>
      </c>
      <c r="N240" s="44">
        <v>4</v>
      </c>
      <c r="O240" s="62">
        <f>M240/91</f>
        <v>0.45604395604395603</v>
      </c>
      <c r="P240" s="45" t="s">
        <v>287</v>
      </c>
      <c r="Q240" s="46" t="s">
        <v>559</v>
      </c>
      <c r="R240" s="47" t="s">
        <v>560</v>
      </c>
      <c r="S240" s="46" t="s">
        <v>326</v>
      </c>
      <c r="T240" s="48" t="s">
        <v>555</v>
      </c>
      <c r="U240" s="48">
        <v>10</v>
      </c>
      <c r="V240" s="49" t="s">
        <v>313</v>
      </c>
      <c r="W240" s="50" t="s">
        <v>800</v>
      </c>
      <c r="X240" s="50" t="s">
        <v>801</v>
      </c>
      <c r="Y240" s="50" t="s">
        <v>453</v>
      </c>
    </row>
    <row r="241" spans="1:163" s="52" customFormat="1" ht="15.75" customHeight="1" x14ac:dyDescent="0.25">
      <c r="A241" s="44" t="s">
        <v>232</v>
      </c>
      <c r="B241" s="44">
        <v>7.5</v>
      </c>
      <c r="C241" s="44">
        <v>0</v>
      </c>
      <c r="D241" s="44">
        <v>8</v>
      </c>
      <c r="E241" s="44">
        <v>4</v>
      </c>
      <c r="F241" s="44">
        <v>5</v>
      </c>
      <c r="G241" s="44">
        <v>0</v>
      </c>
      <c r="H241" s="44">
        <v>2</v>
      </c>
      <c r="I241" s="44">
        <v>2</v>
      </c>
      <c r="J241" s="44">
        <v>5</v>
      </c>
      <c r="K241" s="44">
        <v>8</v>
      </c>
      <c r="L241" s="70"/>
      <c r="M241" s="44">
        <f>SUM(B241:K241)</f>
        <v>41.5</v>
      </c>
      <c r="N241" s="44">
        <v>4</v>
      </c>
      <c r="O241" s="62">
        <f>M241/91</f>
        <v>0.45604395604395603</v>
      </c>
      <c r="P241" s="45" t="s">
        <v>287</v>
      </c>
      <c r="Q241" s="46" t="s">
        <v>569</v>
      </c>
      <c r="R241" s="47" t="s">
        <v>552</v>
      </c>
      <c r="S241" s="46" t="s">
        <v>568</v>
      </c>
      <c r="T241" s="48" t="s">
        <v>555</v>
      </c>
      <c r="U241" s="48">
        <v>10</v>
      </c>
      <c r="V241" s="49" t="s">
        <v>313</v>
      </c>
      <c r="W241" s="50" t="s">
        <v>800</v>
      </c>
      <c r="X241" s="50" t="s">
        <v>801</v>
      </c>
      <c r="Y241" s="50" t="s">
        <v>453</v>
      </c>
    </row>
    <row r="242" spans="1:163" s="52" customFormat="1" ht="15.75" customHeight="1" x14ac:dyDescent="0.25">
      <c r="A242" s="44" t="s">
        <v>237</v>
      </c>
      <c r="B242" s="44">
        <v>4</v>
      </c>
      <c r="C242" s="44">
        <v>3</v>
      </c>
      <c r="D242" s="44">
        <v>6</v>
      </c>
      <c r="E242" s="44">
        <v>1</v>
      </c>
      <c r="F242" s="44">
        <v>7</v>
      </c>
      <c r="G242" s="44">
        <v>6</v>
      </c>
      <c r="H242" s="44">
        <v>8.5</v>
      </c>
      <c r="I242" s="44">
        <v>2</v>
      </c>
      <c r="J242" s="44">
        <v>0</v>
      </c>
      <c r="K242" s="44">
        <v>2</v>
      </c>
      <c r="L242" s="70"/>
      <c r="M242" s="44">
        <f>SUM(B242:K242)</f>
        <v>39.5</v>
      </c>
      <c r="N242" s="44">
        <v>5</v>
      </c>
      <c r="O242" s="62">
        <f>M242/91</f>
        <v>0.43406593406593408</v>
      </c>
      <c r="P242" s="45" t="s">
        <v>287</v>
      </c>
      <c r="Q242" s="46" t="s">
        <v>575</v>
      </c>
      <c r="R242" s="47" t="s">
        <v>576</v>
      </c>
      <c r="S242" s="46" t="s">
        <v>577</v>
      </c>
      <c r="T242" s="48" t="s">
        <v>555</v>
      </c>
      <c r="U242" s="48">
        <v>10</v>
      </c>
      <c r="V242" s="49" t="s">
        <v>292</v>
      </c>
      <c r="W242" s="50" t="s">
        <v>504</v>
      </c>
      <c r="X242" s="50" t="s">
        <v>340</v>
      </c>
      <c r="Y242" s="50" t="s">
        <v>428</v>
      </c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</row>
    <row r="243" spans="1:163" s="52" customFormat="1" ht="15.75" customHeight="1" x14ac:dyDescent="0.25">
      <c r="A243" s="44" t="s">
        <v>238</v>
      </c>
      <c r="B243" s="44">
        <v>4</v>
      </c>
      <c r="C243" s="44">
        <v>2</v>
      </c>
      <c r="D243" s="44">
        <v>0</v>
      </c>
      <c r="E243" s="44">
        <v>0.5</v>
      </c>
      <c r="F243" s="44">
        <v>10</v>
      </c>
      <c r="G243" s="44">
        <v>5</v>
      </c>
      <c r="H243" s="44">
        <v>7</v>
      </c>
      <c r="I243" s="44">
        <v>4</v>
      </c>
      <c r="J243" s="44">
        <v>0</v>
      </c>
      <c r="K243" s="44">
        <v>3</v>
      </c>
      <c r="L243" s="70"/>
      <c r="M243" s="44">
        <f>SUM(B243:K243)</f>
        <v>35.5</v>
      </c>
      <c r="N243" s="44">
        <v>6</v>
      </c>
      <c r="O243" s="62">
        <f>M243/91</f>
        <v>0.39010989010989011</v>
      </c>
      <c r="P243" s="45" t="s">
        <v>288</v>
      </c>
      <c r="Q243" s="46" t="s">
        <v>578</v>
      </c>
      <c r="R243" s="47" t="s">
        <v>393</v>
      </c>
      <c r="S243" s="46" t="s">
        <v>301</v>
      </c>
      <c r="T243" s="48" t="s">
        <v>555</v>
      </c>
      <c r="U243" s="48">
        <v>10</v>
      </c>
      <c r="V243" s="49" t="s">
        <v>292</v>
      </c>
      <c r="W243" s="50" t="s">
        <v>504</v>
      </c>
      <c r="X243" s="50" t="s">
        <v>340</v>
      </c>
      <c r="Y243" s="50" t="s">
        <v>428</v>
      </c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</row>
    <row r="244" spans="1:163" s="52" customFormat="1" ht="15.75" customHeight="1" x14ac:dyDescent="0.25">
      <c r="A244" s="44" t="s">
        <v>239</v>
      </c>
      <c r="B244" s="44">
        <v>3.5</v>
      </c>
      <c r="C244" s="44">
        <v>3</v>
      </c>
      <c r="D244" s="44">
        <v>6</v>
      </c>
      <c r="E244" s="44">
        <v>4</v>
      </c>
      <c r="F244" s="44">
        <v>5</v>
      </c>
      <c r="G244" s="44">
        <v>7</v>
      </c>
      <c r="H244" s="44">
        <v>6</v>
      </c>
      <c r="I244" s="44">
        <v>0</v>
      </c>
      <c r="J244" s="44">
        <v>0</v>
      </c>
      <c r="K244" s="44">
        <v>0</v>
      </c>
      <c r="L244" s="70"/>
      <c r="M244" s="44">
        <f>SUM(B244:K244)</f>
        <v>34.5</v>
      </c>
      <c r="N244" s="44">
        <v>7</v>
      </c>
      <c r="O244" s="62">
        <f>M244/91</f>
        <v>0.37912087912087911</v>
      </c>
      <c r="P244" s="45" t="s">
        <v>288</v>
      </c>
      <c r="Q244" s="46" t="s">
        <v>532</v>
      </c>
      <c r="R244" s="47" t="s">
        <v>579</v>
      </c>
      <c r="S244" s="46" t="s">
        <v>301</v>
      </c>
      <c r="T244" s="48" t="s">
        <v>555</v>
      </c>
      <c r="U244" s="48">
        <v>10</v>
      </c>
      <c r="V244" s="49" t="s">
        <v>292</v>
      </c>
      <c r="W244" s="50" t="s">
        <v>504</v>
      </c>
      <c r="X244" s="50" t="s">
        <v>340</v>
      </c>
      <c r="Y244" s="50" t="s">
        <v>428</v>
      </c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</row>
    <row r="245" spans="1:163" s="52" customFormat="1" ht="15.75" customHeight="1" x14ac:dyDescent="0.25">
      <c r="A245" s="44" t="s">
        <v>226</v>
      </c>
      <c r="B245" s="44">
        <v>9</v>
      </c>
      <c r="C245" s="44">
        <v>1</v>
      </c>
      <c r="D245" s="44">
        <v>6</v>
      </c>
      <c r="E245" s="44">
        <v>3.5</v>
      </c>
      <c r="F245" s="44">
        <v>2</v>
      </c>
      <c r="G245" s="44">
        <v>8</v>
      </c>
      <c r="H245" s="44">
        <v>0</v>
      </c>
      <c r="I245" s="44">
        <v>0</v>
      </c>
      <c r="J245" s="44">
        <v>4</v>
      </c>
      <c r="K245" s="44">
        <v>0</v>
      </c>
      <c r="L245" s="70"/>
      <c r="M245" s="44">
        <f>SUM(B245:K245)</f>
        <v>33.5</v>
      </c>
      <c r="N245" s="44">
        <v>8</v>
      </c>
      <c r="O245" s="62">
        <f>M245/91</f>
        <v>0.36813186813186816</v>
      </c>
      <c r="P245" s="45" t="s">
        <v>288</v>
      </c>
      <c r="Q245" s="46" t="s">
        <v>558</v>
      </c>
      <c r="R245" s="47" t="s">
        <v>352</v>
      </c>
      <c r="S245" s="46" t="s">
        <v>350</v>
      </c>
      <c r="T245" s="48" t="s">
        <v>555</v>
      </c>
      <c r="U245" s="48">
        <v>10</v>
      </c>
      <c r="V245" s="49" t="s">
        <v>313</v>
      </c>
      <c r="W245" s="50" t="s">
        <v>800</v>
      </c>
      <c r="X245" s="50" t="s">
        <v>801</v>
      </c>
      <c r="Y245" s="50" t="s">
        <v>453</v>
      </c>
    </row>
    <row r="246" spans="1:163" s="52" customFormat="1" ht="15.75" customHeight="1" x14ac:dyDescent="0.25">
      <c r="A246" s="44" t="s">
        <v>228</v>
      </c>
      <c r="B246" s="44">
        <v>8</v>
      </c>
      <c r="C246" s="44">
        <v>1</v>
      </c>
      <c r="D246" s="44">
        <v>0</v>
      </c>
      <c r="E246" s="44">
        <v>3</v>
      </c>
      <c r="F246" s="44">
        <v>10</v>
      </c>
      <c r="G246" s="44">
        <v>0</v>
      </c>
      <c r="H246" s="44">
        <v>2</v>
      </c>
      <c r="I246" s="44">
        <v>1</v>
      </c>
      <c r="J246" s="44">
        <v>2</v>
      </c>
      <c r="K246" s="44">
        <v>6</v>
      </c>
      <c r="L246" s="70"/>
      <c r="M246" s="44">
        <f>SUM(B246:K246)</f>
        <v>33</v>
      </c>
      <c r="N246" s="44">
        <v>9</v>
      </c>
      <c r="O246" s="62">
        <f>M246/91</f>
        <v>0.36263736263736263</v>
      </c>
      <c r="P246" s="45" t="s">
        <v>288</v>
      </c>
      <c r="Q246" s="46" t="s">
        <v>561</v>
      </c>
      <c r="R246" s="47" t="s">
        <v>562</v>
      </c>
      <c r="S246" s="46" t="s">
        <v>563</v>
      </c>
      <c r="T246" s="48" t="s">
        <v>555</v>
      </c>
      <c r="U246" s="48">
        <v>10</v>
      </c>
      <c r="V246" s="49" t="s">
        <v>313</v>
      </c>
      <c r="W246" s="50" t="s">
        <v>800</v>
      </c>
      <c r="X246" s="50" t="s">
        <v>801</v>
      </c>
      <c r="Y246" s="50" t="s">
        <v>453</v>
      </c>
    </row>
    <row r="247" spans="1:163" s="52" customFormat="1" ht="15.75" customHeight="1" x14ac:dyDescent="0.25">
      <c r="A247" s="44" t="s">
        <v>229</v>
      </c>
      <c r="B247" s="44">
        <v>6.5</v>
      </c>
      <c r="C247" s="44">
        <v>0</v>
      </c>
      <c r="D247" s="44">
        <v>6</v>
      </c>
      <c r="E247" s="44">
        <v>2</v>
      </c>
      <c r="F247" s="44">
        <v>5</v>
      </c>
      <c r="G247" s="44">
        <v>6</v>
      </c>
      <c r="H247" s="44">
        <v>7</v>
      </c>
      <c r="I247" s="44">
        <v>0</v>
      </c>
      <c r="J247" s="44">
        <v>0</v>
      </c>
      <c r="K247" s="44">
        <v>0</v>
      </c>
      <c r="L247" s="70"/>
      <c r="M247" s="44">
        <f>SUM(B247:K247)</f>
        <v>32.5</v>
      </c>
      <c r="N247" s="44">
        <v>10</v>
      </c>
      <c r="O247" s="62">
        <f>M247/91</f>
        <v>0.35714285714285715</v>
      </c>
      <c r="P247" s="45" t="s">
        <v>288</v>
      </c>
      <c r="Q247" s="46" t="s">
        <v>564</v>
      </c>
      <c r="R247" s="47" t="s">
        <v>565</v>
      </c>
      <c r="S247" s="46" t="s">
        <v>298</v>
      </c>
      <c r="T247" s="48" t="s">
        <v>555</v>
      </c>
      <c r="U247" s="48">
        <v>10</v>
      </c>
      <c r="V247" s="49" t="s">
        <v>313</v>
      </c>
      <c r="W247" s="50" t="s">
        <v>800</v>
      </c>
      <c r="X247" s="50" t="s">
        <v>801</v>
      </c>
      <c r="Y247" s="50" t="s">
        <v>453</v>
      </c>
    </row>
    <row r="248" spans="1:163" s="52" customFormat="1" ht="15.75" customHeight="1" x14ac:dyDescent="0.25">
      <c r="A248" s="44" t="s">
        <v>240</v>
      </c>
      <c r="B248" s="44">
        <v>5</v>
      </c>
      <c r="C248" s="44">
        <v>1</v>
      </c>
      <c r="D248" s="44">
        <v>5</v>
      </c>
      <c r="E248" s="44">
        <v>2</v>
      </c>
      <c r="F248" s="44">
        <v>5</v>
      </c>
      <c r="G248" s="44">
        <v>6</v>
      </c>
      <c r="H248" s="44">
        <v>4</v>
      </c>
      <c r="I248" s="44">
        <v>2</v>
      </c>
      <c r="J248" s="44">
        <v>0</v>
      </c>
      <c r="K248" s="44">
        <v>2</v>
      </c>
      <c r="L248" s="70"/>
      <c r="M248" s="44">
        <f>SUM(B248:K248)</f>
        <v>32</v>
      </c>
      <c r="N248" s="44">
        <v>11</v>
      </c>
      <c r="O248" s="62">
        <f>M248/91</f>
        <v>0.35164835164835168</v>
      </c>
      <c r="P248" s="45" t="s">
        <v>288</v>
      </c>
      <c r="Q248" s="46" t="s">
        <v>580</v>
      </c>
      <c r="R248" s="47" t="s">
        <v>467</v>
      </c>
      <c r="S248" s="46" t="s">
        <v>441</v>
      </c>
      <c r="T248" s="48" t="s">
        <v>555</v>
      </c>
      <c r="U248" s="48">
        <v>10</v>
      </c>
      <c r="V248" s="49" t="s">
        <v>292</v>
      </c>
      <c r="W248" s="50" t="s">
        <v>504</v>
      </c>
      <c r="X248" s="50" t="s">
        <v>340</v>
      </c>
      <c r="Y248" s="50" t="s">
        <v>428</v>
      </c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</row>
    <row r="249" spans="1:163" s="52" customFormat="1" ht="15.75" customHeight="1" x14ac:dyDescent="0.25">
      <c r="A249" s="44" t="s">
        <v>241</v>
      </c>
      <c r="B249" s="44">
        <v>5</v>
      </c>
      <c r="C249" s="44">
        <v>2</v>
      </c>
      <c r="D249" s="44">
        <v>0</v>
      </c>
      <c r="E249" s="44">
        <v>3.5</v>
      </c>
      <c r="F249" s="44">
        <v>0</v>
      </c>
      <c r="G249" s="44">
        <v>5</v>
      </c>
      <c r="H249" s="44">
        <v>6</v>
      </c>
      <c r="I249" s="44">
        <v>0</v>
      </c>
      <c r="J249" s="44">
        <v>4</v>
      </c>
      <c r="K249" s="44">
        <v>6</v>
      </c>
      <c r="L249" s="70"/>
      <c r="M249" s="44">
        <f>SUM(B249:K249)</f>
        <v>31.5</v>
      </c>
      <c r="N249" s="44">
        <v>12</v>
      </c>
      <c r="O249" s="62">
        <f>M249/91</f>
        <v>0.34615384615384615</v>
      </c>
      <c r="P249" s="45" t="s">
        <v>288</v>
      </c>
      <c r="Q249" s="46" t="s">
        <v>581</v>
      </c>
      <c r="R249" s="47" t="s">
        <v>393</v>
      </c>
      <c r="S249" s="46" t="s">
        <v>582</v>
      </c>
      <c r="T249" s="48" t="s">
        <v>555</v>
      </c>
      <c r="U249" s="48">
        <v>10</v>
      </c>
      <c r="V249" s="49" t="s">
        <v>292</v>
      </c>
      <c r="W249" s="50" t="s">
        <v>504</v>
      </c>
      <c r="X249" s="50" t="s">
        <v>340</v>
      </c>
      <c r="Y249" s="50" t="s">
        <v>428</v>
      </c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</row>
    <row r="250" spans="1:163" s="52" customFormat="1" ht="15.75" customHeight="1" x14ac:dyDescent="0.25">
      <c r="A250" s="44" t="s">
        <v>242</v>
      </c>
      <c r="B250" s="44">
        <v>3</v>
      </c>
      <c r="C250" s="44">
        <v>1</v>
      </c>
      <c r="D250" s="44">
        <v>4.5</v>
      </c>
      <c r="E250" s="44">
        <v>1</v>
      </c>
      <c r="F250" s="44">
        <v>6</v>
      </c>
      <c r="G250" s="44">
        <v>4</v>
      </c>
      <c r="H250" s="44">
        <v>5.5</v>
      </c>
      <c r="I250" s="44">
        <v>2</v>
      </c>
      <c r="J250" s="44">
        <v>0</v>
      </c>
      <c r="K250" s="44">
        <v>4</v>
      </c>
      <c r="L250" s="70"/>
      <c r="M250" s="44">
        <f>SUM(B250:K250)</f>
        <v>31</v>
      </c>
      <c r="N250" s="44">
        <v>13</v>
      </c>
      <c r="O250" s="62">
        <f>M250/91</f>
        <v>0.34065934065934067</v>
      </c>
      <c r="P250" s="45" t="s">
        <v>288</v>
      </c>
      <c r="Q250" s="46" t="s">
        <v>583</v>
      </c>
      <c r="R250" s="47" t="s">
        <v>584</v>
      </c>
      <c r="S250" s="46" t="s">
        <v>585</v>
      </c>
      <c r="T250" s="48" t="s">
        <v>555</v>
      </c>
      <c r="U250" s="48">
        <v>10</v>
      </c>
      <c r="V250" s="49" t="s">
        <v>292</v>
      </c>
      <c r="W250" s="50" t="s">
        <v>504</v>
      </c>
      <c r="X250" s="50" t="s">
        <v>340</v>
      </c>
      <c r="Y250" s="50" t="s">
        <v>428</v>
      </c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</row>
    <row r="251" spans="1:163" s="52" customFormat="1" ht="15.75" customHeight="1" x14ac:dyDescent="0.25">
      <c r="A251" s="44" t="s">
        <v>243</v>
      </c>
      <c r="B251" s="44">
        <v>3</v>
      </c>
      <c r="C251" s="44">
        <v>3</v>
      </c>
      <c r="D251" s="44">
        <v>5.5</v>
      </c>
      <c r="E251" s="44">
        <v>1</v>
      </c>
      <c r="F251" s="44">
        <v>6</v>
      </c>
      <c r="G251" s="44">
        <v>0</v>
      </c>
      <c r="H251" s="44">
        <v>4</v>
      </c>
      <c r="I251" s="44">
        <v>2</v>
      </c>
      <c r="J251" s="44">
        <v>0</v>
      </c>
      <c r="K251" s="44">
        <v>4</v>
      </c>
      <c r="L251" s="70"/>
      <c r="M251" s="44">
        <f>SUM(B251:K251)</f>
        <v>28.5</v>
      </c>
      <c r="N251" s="44">
        <v>14</v>
      </c>
      <c r="O251" s="62">
        <f>M251/91</f>
        <v>0.31318681318681318</v>
      </c>
      <c r="P251" s="45" t="s">
        <v>288</v>
      </c>
      <c r="Q251" s="46" t="s">
        <v>586</v>
      </c>
      <c r="R251" s="47" t="s">
        <v>340</v>
      </c>
      <c r="S251" s="46" t="s">
        <v>329</v>
      </c>
      <c r="T251" s="48" t="s">
        <v>555</v>
      </c>
      <c r="U251" s="48">
        <v>10</v>
      </c>
      <c r="V251" s="49" t="s">
        <v>292</v>
      </c>
      <c r="W251" s="50" t="s">
        <v>504</v>
      </c>
      <c r="X251" s="50" t="s">
        <v>340</v>
      </c>
      <c r="Y251" s="50" t="s">
        <v>428</v>
      </c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</row>
    <row r="252" spans="1:163" s="52" customFormat="1" ht="15.75" customHeight="1" x14ac:dyDescent="0.25">
      <c r="A252" s="44" t="s">
        <v>244</v>
      </c>
      <c r="B252" s="44">
        <v>2</v>
      </c>
      <c r="C252" s="44">
        <v>1</v>
      </c>
      <c r="D252" s="44">
        <v>0</v>
      </c>
      <c r="E252" s="44">
        <v>1</v>
      </c>
      <c r="F252" s="44">
        <v>5</v>
      </c>
      <c r="G252" s="44">
        <v>5</v>
      </c>
      <c r="H252" s="44">
        <v>6</v>
      </c>
      <c r="I252" s="44">
        <v>0</v>
      </c>
      <c r="J252" s="44">
        <v>0</v>
      </c>
      <c r="K252" s="44">
        <v>8</v>
      </c>
      <c r="L252" s="70"/>
      <c r="M252" s="44">
        <f>SUM(B252:K252)</f>
        <v>28</v>
      </c>
      <c r="N252" s="44">
        <v>15</v>
      </c>
      <c r="O252" s="62">
        <f>M252/91</f>
        <v>0.30769230769230771</v>
      </c>
      <c r="P252" s="45" t="s">
        <v>288</v>
      </c>
      <c r="Q252" s="46" t="s">
        <v>587</v>
      </c>
      <c r="R252" s="47" t="s">
        <v>315</v>
      </c>
      <c r="S252" s="46" t="s">
        <v>489</v>
      </c>
      <c r="T252" s="48" t="s">
        <v>555</v>
      </c>
      <c r="U252" s="48">
        <v>10</v>
      </c>
      <c r="V252" s="49" t="s">
        <v>292</v>
      </c>
      <c r="W252" s="50" t="s">
        <v>504</v>
      </c>
      <c r="X252" s="50" t="s">
        <v>340</v>
      </c>
      <c r="Y252" s="50" t="s">
        <v>428</v>
      </c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</row>
    <row r="253" spans="1:163" s="52" customFormat="1" ht="15.75" customHeight="1" x14ac:dyDescent="0.25">
      <c r="A253" s="44" t="s">
        <v>245</v>
      </c>
      <c r="B253" s="44">
        <v>3.5</v>
      </c>
      <c r="C253" s="44">
        <v>0</v>
      </c>
      <c r="D253" s="44">
        <v>0</v>
      </c>
      <c r="E253" s="44">
        <v>0.5</v>
      </c>
      <c r="F253" s="44">
        <v>8</v>
      </c>
      <c r="G253" s="44">
        <v>0</v>
      </c>
      <c r="H253" s="44">
        <v>7</v>
      </c>
      <c r="I253" s="44">
        <v>0</v>
      </c>
      <c r="J253" s="44">
        <v>2</v>
      </c>
      <c r="K253" s="44">
        <v>6</v>
      </c>
      <c r="L253" s="70"/>
      <c r="M253" s="44">
        <f>SUM(B253:K253)</f>
        <v>27</v>
      </c>
      <c r="N253" s="44">
        <v>16</v>
      </c>
      <c r="O253" s="62">
        <f>M253/91</f>
        <v>0.2967032967032967</v>
      </c>
      <c r="P253" s="45" t="s">
        <v>288</v>
      </c>
      <c r="Q253" s="46" t="s">
        <v>588</v>
      </c>
      <c r="R253" s="47" t="s">
        <v>589</v>
      </c>
      <c r="S253" s="46" t="s">
        <v>511</v>
      </c>
      <c r="T253" s="48" t="s">
        <v>555</v>
      </c>
      <c r="U253" s="48">
        <v>10</v>
      </c>
      <c r="V253" s="49" t="s">
        <v>292</v>
      </c>
      <c r="W253" s="50" t="s">
        <v>504</v>
      </c>
      <c r="X253" s="50" t="s">
        <v>340</v>
      </c>
      <c r="Y253" s="50" t="s">
        <v>428</v>
      </c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</row>
    <row r="254" spans="1:163" s="52" customFormat="1" ht="15.75" customHeight="1" x14ac:dyDescent="0.25">
      <c r="A254" s="44" t="s">
        <v>246</v>
      </c>
      <c r="B254" s="44">
        <v>4</v>
      </c>
      <c r="C254" s="44">
        <v>2</v>
      </c>
      <c r="D254" s="44">
        <v>4</v>
      </c>
      <c r="E254" s="44">
        <v>1</v>
      </c>
      <c r="F254" s="44">
        <v>0</v>
      </c>
      <c r="G254" s="44">
        <v>6</v>
      </c>
      <c r="H254" s="44">
        <v>3.5</v>
      </c>
      <c r="I254" s="44">
        <v>0</v>
      </c>
      <c r="J254" s="44">
        <v>0</v>
      </c>
      <c r="K254" s="44">
        <v>6</v>
      </c>
      <c r="L254" s="70"/>
      <c r="M254" s="44">
        <f>SUM(B254:K254)</f>
        <v>26.5</v>
      </c>
      <c r="N254" s="44">
        <v>17</v>
      </c>
      <c r="O254" s="62">
        <f>M254/91</f>
        <v>0.29120879120879123</v>
      </c>
      <c r="P254" s="45" t="s">
        <v>288</v>
      </c>
      <c r="Q254" s="46" t="s">
        <v>590</v>
      </c>
      <c r="R254" s="47" t="s">
        <v>343</v>
      </c>
      <c r="S254" s="46" t="s">
        <v>591</v>
      </c>
      <c r="T254" s="48" t="s">
        <v>555</v>
      </c>
      <c r="U254" s="48">
        <v>10</v>
      </c>
      <c r="V254" s="49" t="s">
        <v>292</v>
      </c>
      <c r="W254" s="50" t="s">
        <v>504</v>
      </c>
      <c r="X254" s="50" t="s">
        <v>340</v>
      </c>
      <c r="Y254" s="50" t="s">
        <v>428</v>
      </c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</row>
    <row r="255" spans="1:163" s="52" customFormat="1" ht="15.75" customHeight="1" x14ac:dyDescent="0.25">
      <c r="A255" s="44" t="s">
        <v>247</v>
      </c>
      <c r="B255" s="44">
        <v>4</v>
      </c>
      <c r="C255" s="44">
        <v>3</v>
      </c>
      <c r="D255" s="44">
        <v>4</v>
      </c>
      <c r="E255" s="44">
        <v>2</v>
      </c>
      <c r="F255" s="44">
        <v>0</v>
      </c>
      <c r="G255" s="44">
        <v>7</v>
      </c>
      <c r="H255" s="44">
        <v>4.5</v>
      </c>
      <c r="I255" s="44">
        <v>0</v>
      </c>
      <c r="J255" s="44">
        <v>0</v>
      </c>
      <c r="K255" s="44">
        <v>2</v>
      </c>
      <c r="L255" s="70"/>
      <c r="M255" s="44">
        <f>SUM(B255:K255)</f>
        <v>26.5</v>
      </c>
      <c r="N255" s="44">
        <v>17</v>
      </c>
      <c r="O255" s="62">
        <f>M255/91</f>
        <v>0.29120879120879123</v>
      </c>
      <c r="P255" s="45" t="s">
        <v>288</v>
      </c>
      <c r="Q255" s="46" t="s">
        <v>592</v>
      </c>
      <c r="R255" s="47" t="s">
        <v>593</v>
      </c>
      <c r="S255" s="46" t="s">
        <v>359</v>
      </c>
      <c r="T255" s="48" t="s">
        <v>555</v>
      </c>
      <c r="U255" s="48">
        <v>10</v>
      </c>
      <c r="V255" s="49" t="s">
        <v>292</v>
      </c>
      <c r="W255" s="50" t="s">
        <v>504</v>
      </c>
      <c r="X255" s="50" t="s">
        <v>340</v>
      </c>
      <c r="Y255" s="50" t="s">
        <v>428</v>
      </c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</row>
    <row r="256" spans="1:163" s="52" customFormat="1" ht="15.75" customHeight="1" x14ac:dyDescent="0.25">
      <c r="A256" s="44" t="s">
        <v>230</v>
      </c>
      <c r="B256" s="44">
        <v>5.5</v>
      </c>
      <c r="C256" s="44">
        <v>1</v>
      </c>
      <c r="D256" s="44">
        <v>4.5</v>
      </c>
      <c r="E256" s="44">
        <v>0.5</v>
      </c>
      <c r="F256" s="44">
        <v>5</v>
      </c>
      <c r="G256" s="44">
        <v>4</v>
      </c>
      <c r="H256" s="44">
        <v>0</v>
      </c>
      <c r="I256" s="44">
        <v>0</v>
      </c>
      <c r="J256" s="44">
        <v>2</v>
      </c>
      <c r="K256" s="44">
        <v>2</v>
      </c>
      <c r="L256" s="70"/>
      <c r="M256" s="44">
        <f>SUM(B256:K256)</f>
        <v>24.5</v>
      </c>
      <c r="N256" s="44">
        <v>18</v>
      </c>
      <c r="O256" s="62">
        <f>M256/91</f>
        <v>0.26923076923076922</v>
      </c>
      <c r="P256" s="45" t="s">
        <v>288</v>
      </c>
      <c r="Q256" s="46" t="s">
        <v>566</v>
      </c>
      <c r="R256" s="47" t="s">
        <v>402</v>
      </c>
      <c r="S256" s="46" t="s">
        <v>568</v>
      </c>
      <c r="T256" s="48" t="s">
        <v>555</v>
      </c>
      <c r="U256" s="48">
        <v>10</v>
      </c>
      <c r="V256" s="49" t="s">
        <v>313</v>
      </c>
      <c r="W256" s="50" t="s">
        <v>800</v>
      </c>
      <c r="X256" s="50" t="s">
        <v>801</v>
      </c>
      <c r="Y256" s="50" t="s">
        <v>453</v>
      </c>
    </row>
    <row r="257" spans="1:163" s="52" customFormat="1" ht="15.75" customHeight="1" x14ac:dyDescent="0.25">
      <c r="A257" s="44" t="s">
        <v>248</v>
      </c>
      <c r="B257" s="44">
        <v>4.5</v>
      </c>
      <c r="C257" s="44">
        <v>2</v>
      </c>
      <c r="D257" s="44">
        <v>0</v>
      </c>
      <c r="E257" s="44">
        <v>3.5</v>
      </c>
      <c r="F257" s="44">
        <v>0</v>
      </c>
      <c r="G257" s="44">
        <v>0</v>
      </c>
      <c r="H257" s="44">
        <v>6</v>
      </c>
      <c r="I257" s="44">
        <v>0</v>
      </c>
      <c r="J257" s="44">
        <v>4</v>
      </c>
      <c r="K257" s="44">
        <v>4</v>
      </c>
      <c r="L257" s="70"/>
      <c r="M257" s="44">
        <f>SUM(B257:K257)</f>
        <v>24</v>
      </c>
      <c r="N257" s="44">
        <v>19</v>
      </c>
      <c r="O257" s="62">
        <f>M257/91</f>
        <v>0.26373626373626374</v>
      </c>
      <c r="P257" s="45" t="s">
        <v>288</v>
      </c>
      <c r="Q257" s="46" t="s">
        <v>543</v>
      </c>
      <c r="R257" s="47" t="s">
        <v>548</v>
      </c>
      <c r="S257" s="46" t="s">
        <v>601</v>
      </c>
      <c r="T257" s="48" t="s">
        <v>555</v>
      </c>
      <c r="U257" s="48">
        <v>10</v>
      </c>
      <c r="V257" s="49" t="s">
        <v>292</v>
      </c>
      <c r="W257" s="50" t="s">
        <v>504</v>
      </c>
      <c r="X257" s="50" t="s">
        <v>340</v>
      </c>
      <c r="Y257" s="50" t="s">
        <v>428</v>
      </c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</row>
    <row r="258" spans="1:163" s="52" customFormat="1" ht="15.75" customHeight="1" x14ac:dyDescent="0.25">
      <c r="A258" s="44" t="s">
        <v>249</v>
      </c>
      <c r="B258" s="44">
        <v>2</v>
      </c>
      <c r="C258" s="44">
        <v>1</v>
      </c>
      <c r="D258" s="44">
        <v>0</v>
      </c>
      <c r="E258" s="44">
        <v>0</v>
      </c>
      <c r="F258" s="44">
        <v>4</v>
      </c>
      <c r="G258" s="44">
        <v>5</v>
      </c>
      <c r="H258" s="44">
        <v>5</v>
      </c>
      <c r="I258" s="44">
        <v>0</v>
      </c>
      <c r="J258" s="44">
        <v>0</v>
      </c>
      <c r="K258" s="44">
        <v>6</v>
      </c>
      <c r="L258" s="70"/>
      <c r="M258" s="44">
        <f>SUM(B258:K258)</f>
        <v>23</v>
      </c>
      <c r="N258" s="44">
        <v>20</v>
      </c>
      <c r="O258" s="62">
        <f>M258/91</f>
        <v>0.25274725274725274</v>
      </c>
      <c r="P258" s="45" t="s">
        <v>288</v>
      </c>
      <c r="Q258" s="46" t="s">
        <v>602</v>
      </c>
      <c r="R258" s="47" t="s">
        <v>349</v>
      </c>
      <c r="S258" s="46" t="s">
        <v>603</v>
      </c>
      <c r="T258" s="48" t="s">
        <v>555</v>
      </c>
      <c r="U258" s="48">
        <v>10</v>
      </c>
      <c r="V258" s="49" t="s">
        <v>292</v>
      </c>
      <c r="W258" s="50" t="s">
        <v>504</v>
      </c>
      <c r="X258" s="50" t="s">
        <v>340</v>
      </c>
      <c r="Y258" s="50" t="s">
        <v>428</v>
      </c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</row>
    <row r="259" spans="1:163" s="52" customFormat="1" ht="15.75" customHeight="1" x14ac:dyDescent="0.25">
      <c r="A259" s="44" t="s">
        <v>250</v>
      </c>
      <c r="B259" s="44">
        <v>6</v>
      </c>
      <c r="C259" s="44">
        <v>1</v>
      </c>
      <c r="D259" s="44">
        <v>4.5</v>
      </c>
      <c r="E259" s="44">
        <v>2</v>
      </c>
      <c r="F259" s="44">
        <v>0</v>
      </c>
      <c r="G259" s="44">
        <v>4</v>
      </c>
      <c r="H259" s="44">
        <v>3</v>
      </c>
      <c r="I259" s="44">
        <v>0</v>
      </c>
      <c r="J259" s="44">
        <v>0</v>
      </c>
      <c r="K259" s="44">
        <v>2</v>
      </c>
      <c r="L259" s="70"/>
      <c r="M259" s="44">
        <f>SUM(B259:K259)</f>
        <v>22.5</v>
      </c>
      <c r="N259" s="44">
        <v>21</v>
      </c>
      <c r="O259" s="62">
        <f>M259/91</f>
        <v>0.24725274725274726</v>
      </c>
      <c r="P259" s="45" t="s">
        <v>288</v>
      </c>
      <c r="Q259" s="46" t="s">
        <v>604</v>
      </c>
      <c r="R259" s="47" t="s">
        <v>381</v>
      </c>
      <c r="S259" s="46" t="s">
        <v>295</v>
      </c>
      <c r="T259" s="48" t="s">
        <v>555</v>
      </c>
      <c r="U259" s="48">
        <v>10</v>
      </c>
      <c r="V259" s="49" t="s">
        <v>292</v>
      </c>
      <c r="W259" s="50" t="s">
        <v>504</v>
      </c>
      <c r="X259" s="50" t="s">
        <v>340</v>
      </c>
      <c r="Y259" s="50" t="s">
        <v>428</v>
      </c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</row>
    <row r="260" spans="1:163" s="52" customFormat="1" ht="15.75" customHeight="1" x14ac:dyDescent="0.25">
      <c r="A260" s="44" t="s">
        <v>233</v>
      </c>
      <c r="B260" s="44">
        <v>9</v>
      </c>
      <c r="C260" s="44">
        <v>0</v>
      </c>
      <c r="D260" s="44">
        <v>4.5</v>
      </c>
      <c r="E260" s="44">
        <v>3.5</v>
      </c>
      <c r="F260" s="44">
        <v>5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70"/>
      <c r="M260" s="44">
        <f>SUM(B260:K260)</f>
        <v>22</v>
      </c>
      <c r="N260" s="44">
        <v>22</v>
      </c>
      <c r="O260" s="62">
        <f>M260/91</f>
        <v>0.24175824175824176</v>
      </c>
      <c r="P260" s="45" t="s">
        <v>288</v>
      </c>
      <c r="Q260" s="46" t="s">
        <v>570</v>
      </c>
      <c r="R260" s="47" t="s">
        <v>294</v>
      </c>
      <c r="S260" s="46" t="s">
        <v>568</v>
      </c>
      <c r="T260" s="48" t="s">
        <v>555</v>
      </c>
      <c r="U260" s="48">
        <v>10</v>
      </c>
      <c r="V260" s="49" t="s">
        <v>313</v>
      </c>
      <c r="W260" s="50" t="s">
        <v>800</v>
      </c>
      <c r="X260" s="50" t="s">
        <v>801</v>
      </c>
      <c r="Y260" s="50" t="s">
        <v>453</v>
      </c>
    </row>
    <row r="261" spans="1:163" s="52" customFormat="1" ht="15.75" customHeight="1" x14ac:dyDescent="0.25">
      <c r="A261" s="44" t="s">
        <v>251</v>
      </c>
      <c r="B261" s="44">
        <v>4.5</v>
      </c>
      <c r="C261" s="44">
        <v>4</v>
      </c>
      <c r="D261" s="44">
        <v>2.5</v>
      </c>
      <c r="E261" s="44">
        <v>4</v>
      </c>
      <c r="F261" s="44">
        <v>0</v>
      </c>
      <c r="G261" s="44">
        <v>4</v>
      </c>
      <c r="H261" s="44">
        <v>3</v>
      </c>
      <c r="I261" s="44">
        <v>0</v>
      </c>
      <c r="J261" s="44">
        <v>0</v>
      </c>
      <c r="K261" s="44">
        <v>0</v>
      </c>
      <c r="L261" s="70"/>
      <c r="M261" s="44">
        <f>SUM(B261:K261)</f>
        <v>22</v>
      </c>
      <c r="N261" s="44">
        <v>22</v>
      </c>
      <c r="O261" s="62">
        <f>M261/91</f>
        <v>0.24175824175824176</v>
      </c>
      <c r="P261" s="45" t="s">
        <v>288</v>
      </c>
      <c r="Q261" s="46" t="s">
        <v>605</v>
      </c>
      <c r="R261" s="47" t="s">
        <v>606</v>
      </c>
      <c r="S261" s="46" t="s">
        <v>386</v>
      </c>
      <c r="T261" s="48" t="s">
        <v>555</v>
      </c>
      <c r="U261" s="48">
        <v>10</v>
      </c>
      <c r="V261" s="49" t="s">
        <v>292</v>
      </c>
      <c r="W261" s="50" t="s">
        <v>504</v>
      </c>
      <c r="X261" s="50" t="s">
        <v>340</v>
      </c>
      <c r="Y261" s="50" t="s">
        <v>428</v>
      </c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</row>
    <row r="262" spans="1:163" s="52" customFormat="1" ht="15.75" customHeight="1" x14ac:dyDescent="0.25">
      <c r="A262" s="44" t="s">
        <v>617</v>
      </c>
      <c r="B262" s="44">
        <v>2.5</v>
      </c>
      <c r="C262" s="44">
        <v>2</v>
      </c>
      <c r="D262" s="44">
        <v>0</v>
      </c>
      <c r="E262" s="44">
        <v>1</v>
      </c>
      <c r="F262" s="44">
        <v>4</v>
      </c>
      <c r="G262" s="44">
        <v>4</v>
      </c>
      <c r="H262" s="44">
        <v>4</v>
      </c>
      <c r="I262" s="44">
        <v>2</v>
      </c>
      <c r="J262" s="44">
        <v>0</v>
      </c>
      <c r="K262" s="44">
        <v>2</v>
      </c>
      <c r="L262" s="70"/>
      <c r="M262" s="44">
        <f>SUM(B262:K262)</f>
        <v>21.5</v>
      </c>
      <c r="N262" s="44">
        <v>23</v>
      </c>
      <c r="O262" s="62">
        <f>M262/91</f>
        <v>0.23626373626373626</v>
      </c>
      <c r="P262" s="45" t="s">
        <v>288</v>
      </c>
      <c r="Q262" s="46" t="s">
        <v>620</v>
      </c>
      <c r="R262" s="47" t="s">
        <v>334</v>
      </c>
      <c r="S262" s="46" t="s">
        <v>453</v>
      </c>
      <c r="T262" s="48" t="s">
        <v>555</v>
      </c>
      <c r="U262" s="48">
        <v>10</v>
      </c>
      <c r="V262" s="49" t="s">
        <v>306</v>
      </c>
      <c r="W262" s="50" t="s">
        <v>504</v>
      </c>
      <c r="X262" s="50" t="s">
        <v>340</v>
      </c>
      <c r="Y262" s="50" t="s">
        <v>428</v>
      </c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</row>
    <row r="263" spans="1:163" s="52" customFormat="1" ht="15.75" customHeight="1" x14ac:dyDescent="0.25">
      <c r="A263" s="44" t="s">
        <v>252</v>
      </c>
      <c r="B263" s="44">
        <v>3</v>
      </c>
      <c r="C263" s="44">
        <v>1</v>
      </c>
      <c r="D263" s="44">
        <v>0</v>
      </c>
      <c r="E263" s="44">
        <v>0.5</v>
      </c>
      <c r="F263" s="44">
        <v>2</v>
      </c>
      <c r="G263" s="44">
        <v>0</v>
      </c>
      <c r="H263" s="44">
        <v>7.5</v>
      </c>
      <c r="I263" s="44">
        <v>1</v>
      </c>
      <c r="J263" s="44">
        <v>0</v>
      </c>
      <c r="K263" s="44">
        <v>6</v>
      </c>
      <c r="L263" s="70"/>
      <c r="M263" s="44">
        <f>SUM(B263:K263)</f>
        <v>21</v>
      </c>
      <c r="N263" s="44">
        <v>24</v>
      </c>
      <c r="O263" s="62">
        <f>M263/91</f>
        <v>0.23076923076923078</v>
      </c>
      <c r="P263" s="45" t="s">
        <v>288</v>
      </c>
      <c r="Q263" s="46" t="s">
        <v>607</v>
      </c>
      <c r="R263" s="47" t="s">
        <v>415</v>
      </c>
      <c r="S263" s="46" t="s">
        <v>338</v>
      </c>
      <c r="T263" s="48" t="s">
        <v>555</v>
      </c>
      <c r="U263" s="48">
        <v>10</v>
      </c>
      <c r="V263" s="49" t="s">
        <v>292</v>
      </c>
      <c r="W263" s="50" t="s">
        <v>504</v>
      </c>
      <c r="X263" s="50" t="s">
        <v>340</v>
      </c>
      <c r="Y263" s="50" t="s">
        <v>428</v>
      </c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</row>
    <row r="264" spans="1:163" s="52" customFormat="1" ht="15.75" customHeight="1" x14ac:dyDescent="0.25">
      <c r="A264" s="44" t="s">
        <v>253</v>
      </c>
      <c r="B264" s="44">
        <v>2.5</v>
      </c>
      <c r="C264" s="44">
        <v>2</v>
      </c>
      <c r="D264" s="44">
        <v>4.5</v>
      </c>
      <c r="E264" s="44">
        <v>1.5</v>
      </c>
      <c r="F264" s="44">
        <v>2</v>
      </c>
      <c r="G264" s="44">
        <v>5</v>
      </c>
      <c r="H264" s="44">
        <v>1</v>
      </c>
      <c r="I264" s="44">
        <v>2</v>
      </c>
      <c r="J264" s="44">
        <v>0</v>
      </c>
      <c r="K264" s="44">
        <v>0</v>
      </c>
      <c r="L264" s="70"/>
      <c r="M264" s="44">
        <f>SUM(B264:K264)</f>
        <v>20.5</v>
      </c>
      <c r="N264" s="44">
        <v>25</v>
      </c>
      <c r="O264" s="62">
        <f>M264/91</f>
        <v>0.22527472527472528</v>
      </c>
      <c r="P264" s="45" t="s">
        <v>288</v>
      </c>
      <c r="Q264" s="46" t="s">
        <v>604</v>
      </c>
      <c r="R264" s="47" t="s">
        <v>500</v>
      </c>
      <c r="S264" s="46" t="s">
        <v>371</v>
      </c>
      <c r="T264" s="48" t="s">
        <v>555</v>
      </c>
      <c r="U264" s="48">
        <v>10</v>
      </c>
      <c r="V264" s="49" t="s">
        <v>292</v>
      </c>
      <c r="W264" s="50" t="s">
        <v>504</v>
      </c>
      <c r="X264" s="50" t="s">
        <v>340</v>
      </c>
      <c r="Y264" s="50" t="s">
        <v>428</v>
      </c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</row>
    <row r="265" spans="1:163" s="52" customFormat="1" ht="15.75" customHeight="1" x14ac:dyDescent="0.25">
      <c r="A265" s="44" t="s">
        <v>254</v>
      </c>
      <c r="B265" s="44">
        <v>3</v>
      </c>
      <c r="C265" s="44">
        <v>1</v>
      </c>
      <c r="D265" s="44">
        <v>6</v>
      </c>
      <c r="E265" s="44">
        <v>1</v>
      </c>
      <c r="F265" s="44">
        <v>0</v>
      </c>
      <c r="G265" s="44">
        <v>4</v>
      </c>
      <c r="H265" s="44">
        <v>3</v>
      </c>
      <c r="I265" s="44">
        <v>0</v>
      </c>
      <c r="J265" s="44">
        <v>0</v>
      </c>
      <c r="K265" s="44">
        <v>2</v>
      </c>
      <c r="L265" s="70"/>
      <c r="M265" s="44">
        <f>SUM(B265:K265)</f>
        <v>20</v>
      </c>
      <c r="N265" s="44">
        <v>26</v>
      </c>
      <c r="O265" s="62">
        <f>M265/91</f>
        <v>0.21978021978021978</v>
      </c>
      <c r="P265" s="45" t="s">
        <v>288</v>
      </c>
      <c r="Q265" s="46" t="s">
        <v>608</v>
      </c>
      <c r="R265" s="47" t="s">
        <v>417</v>
      </c>
      <c r="S265" s="46" t="s">
        <v>329</v>
      </c>
      <c r="T265" s="48" t="s">
        <v>555</v>
      </c>
      <c r="U265" s="48">
        <v>10</v>
      </c>
      <c r="V265" s="49" t="s">
        <v>292</v>
      </c>
      <c r="W265" s="50" t="s">
        <v>504</v>
      </c>
      <c r="X265" s="50" t="s">
        <v>340</v>
      </c>
      <c r="Y265" s="50" t="s">
        <v>428</v>
      </c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</row>
    <row r="266" spans="1:163" s="52" customFormat="1" ht="15.75" customHeight="1" x14ac:dyDescent="0.25">
      <c r="A266" s="44" t="s">
        <v>594</v>
      </c>
      <c r="B266" s="44">
        <v>3.5</v>
      </c>
      <c r="C266" s="44">
        <v>3</v>
      </c>
      <c r="D266" s="44">
        <v>3</v>
      </c>
      <c r="E266" s="44">
        <v>0.5</v>
      </c>
      <c r="F266" s="44">
        <v>0</v>
      </c>
      <c r="G266" s="44">
        <v>2</v>
      </c>
      <c r="H266" s="44">
        <v>4</v>
      </c>
      <c r="I266" s="44">
        <v>0</v>
      </c>
      <c r="J266" s="44">
        <v>0</v>
      </c>
      <c r="K266" s="44">
        <v>4</v>
      </c>
      <c r="L266" s="70"/>
      <c r="M266" s="44">
        <f>SUM(B266:K266)</f>
        <v>20</v>
      </c>
      <c r="N266" s="44">
        <v>27</v>
      </c>
      <c r="O266" s="62">
        <f>M266/91</f>
        <v>0.21978021978021978</v>
      </c>
      <c r="P266" s="45" t="s">
        <v>288</v>
      </c>
      <c r="Q266" s="46" t="s">
        <v>314</v>
      </c>
      <c r="R266" s="47" t="s">
        <v>415</v>
      </c>
      <c r="S266" s="46" t="s">
        <v>316</v>
      </c>
      <c r="T266" s="48" t="s">
        <v>555</v>
      </c>
      <c r="U266" s="48">
        <v>10</v>
      </c>
      <c r="V266" s="49" t="s">
        <v>292</v>
      </c>
      <c r="W266" s="50" t="s">
        <v>504</v>
      </c>
      <c r="X266" s="50" t="s">
        <v>340</v>
      </c>
      <c r="Y266" s="50" t="s">
        <v>428</v>
      </c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</row>
    <row r="267" spans="1:163" s="52" customFormat="1" ht="15.75" customHeight="1" x14ac:dyDescent="0.25">
      <c r="A267" s="44" t="s">
        <v>255</v>
      </c>
      <c r="B267" s="44">
        <v>2.5</v>
      </c>
      <c r="C267" s="44">
        <v>1</v>
      </c>
      <c r="D267" s="44">
        <v>0</v>
      </c>
      <c r="E267" s="44">
        <v>1.5</v>
      </c>
      <c r="F267" s="44">
        <v>0</v>
      </c>
      <c r="G267" s="44">
        <v>0</v>
      </c>
      <c r="H267" s="44">
        <v>3.5</v>
      </c>
      <c r="I267" s="44">
        <v>0</v>
      </c>
      <c r="J267" s="44">
        <v>5</v>
      </c>
      <c r="K267" s="44">
        <v>6</v>
      </c>
      <c r="L267" s="70"/>
      <c r="M267" s="44">
        <f>SUM(B267:K267)</f>
        <v>19.5</v>
      </c>
      <c r="N267" s="44">
        <v>28</v>
      </c>
      <c r="O267" s="62">
        <f>M267/91</f>
        <v>0.21428571428571427</v>
      </c>
      <c r="P267" s="45" t="s">
        <v>288</v>
      </c>
      <c r="Q267" s="46" t="s">
        <v>609</v>
      </c>
      <c r="R267" s="47" t="s">
        <v>463</v>
      </c>
      <c r="S267" s="46" t="s">
        <v>394</v>
      </c>
      <c r="T267" s="48" t="s">
        <v>555</v>
      </c>
      <c r="U267" s="48">
        <v>10</v>
      </c>
      <c r="V267" s="49" t="s">
        <v>292</v>
      </c>
      <c r="W267" s="50" t="s">
        <v>504</v>
      </c>
      <c r="X267" s="50" t="s">
        <v>340</v>
      </c>
      <c r="Y267" s="50" t="s">
        <v>428</v>
      </c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</row>
    <row r="268" spans="1:163" s="52" customFormat="1" ht="15.75" customHeight="1" x14ac:dyDescent="0.25">
      <c r="A268" s="44" t="s">
        <v>595</v>
      </c>
      <c r="B268" s="44">
        <v>3.5</v>
      </c>
      <c r="C268" s="44">
        <v>2</v>
      </c>
      <c r="D268" s="44">
        <v>0</v>
      </c>
      <c r="E268" s="44">
        <v>0</v>
      </c>
      <c r="F268" s="44">
        <v>0</v>
      </c>
      <c r="G268" s="44">
        <v>0</v>
      </c>
      <c r="H268" s="44">
        <v>5</v>
      </c>
      <c r="I268" s="44">
        <v>0</v>
      </c>
      <c r="J268" s="44">
        <v>0</v>
      </c>
      <c r="K268" s="44">
        <v>8</v>
      </c>
      <c r="L268" s="70"/>
      <c r="M268" s="44">
        <f>SUM(B268:K268)</f>
        <v>18.5</v>
      </c>
      <c r="N268" s="44">
        <v>29</v>
      </c>
      <c r="O268" s="62">
        <f>M268/91</f>
        <v>0.2032967032967033</v>
      </c>
      <c r="P268" s="45" t="s">
        <v>288</v>
      </c>
      <c r="Q268" s="46" t="s">
        <v>610</v>
      </c>
      <c r="R268" s="47" t="s">
        <v>385</v>
      </c>
      <c r="S268" s="46" t="s">
        <v>386</v>
      </c>
      <c r="T268" s="48" t="s">
        <v>555</v>
      </c>
      <c r="U268" s="48">
        <v>10</v>
      </c>
      <c r="V268" s="49" t="s">
        <v>292</v>
      </c>
      <c r="W268" s="50" t="s">
        <v>504</v>
      </c>
      <c r="X268" s="50" t="s">
        <v>340</v>
      </c>
      <c r="Y268" s="50" t="s">
        <v>428</v>
      </c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</row>
    <row r="269" spans="1:163" s="52" customFormat="1" ht="15.75" customHeight="1" x14ac:dyDescent="0.25">
      <c r="A269" s="44" t="s">
        <v>596</v>
      </c>
      <c r="B269" s="44">
        <v>4</v>
      </c>
      <c r="C269" s="44">
        <v>2</v>
      </c>
      <c r="D269" s="44">
        <v>0</v>
      </c>
      <c r="E269" s="44">
        <v>0.5</v>
      </c>
      <c r="F269" s="44">
        <v>3</v>
      </c>
      <c r="G269" s="44">
        <v>5</v>
      </c>
      <c r="H269" s="44">
        <v>2</v>
      </c>
      <c r="I269" s="44">
        <v>2</v>
      </c>
      <c r="J269" s="44">
        <v>0</v>
      </c>
      <c r="K269" s="44">
        <v>0</v>
      </c>
      <c r="L269" s="70"/>
      <c r="M269" s="44">
        <f>SUM(B269:K269)</f>
        <v>18.5</v>
      </c>
      <c r="N269" s="44">
        <v>29</v>
      </c>
      <c r="O269" s="62">
        <f>M269/91</f>
        <v>0.2032967032967033</v>
      </c>
      <c r="P269" s="45" t="s">
        <v>288</v>
      </c>
      <c r="Q269" s="46" t="s">
        <v>611</v>
      </c>
      <c r="R269" s="47" t="s">
        <v>612</v>
      </c>
      <c r="S269" s="46" t="s">
        <v>371</v>
      </c>
      <c r="T269" s="48" t="s">
        <v>555</v>
      </c>
      <c r="U269" s="48">
        <v>10</v>
      </c>
      <c r="V269" s="49" t="s">
        <v>292</v>
      </c>
      <c r="W269" s="50" t="s">
        <v>504</v>
      </c>
      <c r="X269" s="50" t="s">
        <v>340</v>
      </c>
      <c r="Y269" s="50" t="s">
        <v>428</v>
      </c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</row>
    <row r="270" spans="1:163" s="52" customFormat="1" ht="15.75" customHeight="1" x14ac:dyDescent="0.25">
      <c r="A270" s="44" t="s">
        <v>234</v>
      </c>
      <c r="B270" s="44">
        <v>4.5</v>
      </c>
      <c r="C270" s="44">
        <v>1</v>
      </c>
      <c r="D270" s="44">
        <v>4.5</v>
      </c>
      <c r="E270" s="44">
        <v>3</v>
      </c>
      <c r="F270" s="44">
        <v>5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70"/>
      <c r="M270" s="44">
        <f>SUM(B270:K270)</f>
        <v>18</v>
      </c>
      <c r="N270" s="44">
        <v>30</v>
      </c>
      <c r="O270" s="62">
        <f>M270/91</f>
        <v>0.19780219780219779</v>
      </c>
      <c r="P270" s="45" t="s">
        <v>288</v>
      </c>
      <c r="Q270" s="46" t="s">
        <v>571</v>
      </c>
      <c r="R270" s="47" t="s">
        <v>368</v>
      </c>
      <c r="S270" s="46" t="s">
        <v>572</v>
      </c>
      <c r="T270" s="48" t="s">
        <v>555</v>
      </c>
      <c r="U270" s="48">
        <v>10</v>
      </c>
      <c r="V270" s="49" t="s">
        <v>313</v>
      </c>
      <c r="W270" s="50" t="s">
        <v>800</v>
      </c>
      <c r="X270" s="50" t="s">
        <v>801</v>
      </c>
      <c r="Y270" s="50" t="s">
        <v>453</v>
      </c>
    </row>
    <row r="271" spans="1:163" s="52" customFormat="1" ht="15.75" customHeight="1" x14ac:dyDescent="0.25">
      <c r="A271" s="44" t="s">
        <v>597</v>
      </c>
      <c r="B271" s="44">
        <v>2.5</v>
      </c>
      <c r="C271" s="44">
        <v>1</v>
      </c>
      <c r="D271" s="44">
        <v>0</v>
      </c>
      <c r="E271" s="44">
        <v>1.5</v>
      </c>
      <c r="F271" s="44">
        <v>0</v>
      </c>
      <c r="G271" s="44">
        <v>0</v>
      </c>
      <c r="H271" s="44">
        <v>5</v>
      </c>
      <c r="I271" s="44">
        <v>0</v>
      </c>
      <c r="J271" s="44">
        <v>2</v>
      </c>
      <c r="K271" s="44">
        <v>6</v>
      </c>
      <c r="L271" s="70"/>
      <c r="M271" s="44">
        <f>SUM(B271:K271)</f>
        <v>18</v>
      </c>
      <c r="N271" s="44">
        <v>30</v>
      </c>
      <c r="O271" s="62">
        <f>M271/91</f>
        <v>0.19780219780219779</v>
      </c>
      <c r="P271" s="45" t="s">
        <v>288</v>
      </c>
      <c r="Q271" s="46" t="s">
        <v>613</v>
      </c>
      <c r="R271" s="47" t="s">
        <v>361</v>
      </c>
      <c r="S271" s="46" t="s">
        <v>338</v>
      </c>
      <c r="T271" s="48" t="s">
        <v>555</v>
      </c>
      <c r="U271" s="48">
        <v>10</v>
      </c>
      <c r="V271" s="49" t="s">
        <v>292</v>
      </c>
      <c r="W271" s="50" t="s">
        <v>504</v>
      </c>
      <c r="X271" s="50" t="s">
        <v>340</v>
      </c>
      <c r="Y271" s="50" t="s">
        <v>428</v>
      </c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</row>
    <row r="272" spans="1:163" s="52" customFormat="1" ht="15.75" customHeight="1" x14ac:dyDescent="0.25">
      <c r="A272" s="44" t="s">
        <v>598</v>
      </c>
      <c r="B272" s="44">
        <v>2.5</v>
      </c>
      <c r="C272" s="44">
        <v>0</v>
      </c>
      <c r="D272" s="44">
        <v>0</v>
      </c>
      <c r="E272" s="44">
        <v>1.5</v>
      </c>
      <c r="F272" s="44">
        <v>2</v>
      </c>
      <c r="G272" s="44">
        <v>3</v>
      </c>
      <c r="H272" s="44">
        <v>5</v>
      </c>
      <c r="I272" s="44">
        <v>0</v>
      </c>
      <c r="J272" s="44">
        <v>0</v>
      </c>
      <c r="K272" s="44">
        <v>4</v>
      </c>
      <c r="L272" s="70"/>
      <c r="M272" s="44">
        <f>SUM(B272:K272)</f>
        <v>18</v>
      </c>
      <c r="N272" s="44">
        <v>30</v>
      </c>
      <c r="O272" s="62">
        <f>M272/91</f>
        <v>0.19780219780219779</v>
      </c>
      <c r="P272" s="45" t="s">
        <v>288</v>
      </c>
      <c r="Q272" s="46" t="s">
        <v>614</v>
      </c>
      <c r="R272" s="47" t="s">
        <v>388</v>
      </c>
      <c r="S272" s="46" t="s">
        <v>431</v>
      </c>
      <c r="T272" s="48" t="s">
        <v>555</v>
      </c>
      <c r="U272" s="48">
        <v>10</v>
      </c>
      <c r="V272" s="49" t="s">
        <v>292</v>
      </c>
      <c r="W272" s="50" t="s">
        <v>504</v>
      </c>
      <c r="X272" s="50" t="s">
        <v>340</v>
      </c>
      <c r="Y272" s="50" t="s">
        <v>428</v>
      </c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</row>
    <row r="273" spans="1:163" s="52" customFormat="1" ht="15.75" customHeight="1" x14ac:dyDescent="0.25">
      <c r="A273" s="44" t="s">
        <v>618</v>
      </c>
      <c r="B273" s="44">
        <v>4</v>
      </c>
      <c r="C273" s="44">
        <v>1</v>
      </c>
      <c r="D273" s="44">
        <v>5</v>
      </c>
      <c r="E273" s="44">
        <v>3.5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4</v>
      </c>
      <c r="L273" s="70"/>
      <c r="M273" s="44">
        <f>SUM(B273:K273)</f>
        <v>17.5</v>
      </c>
      <c r="N273" s="44">
        <v>31</v>
      </c>
      <c r="O273" s="62">
        <f>M273/91</f>
        <v>0.19230769230769232</v>
      </c>
      <c r="P273" s="45" t="s">
        <v>288</v>
      </c>
      <c r="Q273" s="46" t="s">
        <v>621</v>
      </c>
      <c r="R273" s="47" t="s">
        <v>315</v>
      </c>
      <c r="S273" s="46" t="s">
        <v>622</v>
      </c>
      <c r="T273" s="48" t="s">
        <v>555</v>
      </c>
      <c r="U273" s="48">
        <v>10</v>
      </c>
      <c r="V273" s="49" t="s">
        <v>306</v>
      </c>
      <c r="W273" s="50" t="s">
        <v>504</v>
      </c>
      <c r="X273" s="50" t="s">
        <v>340</v>
      </c>
      <c r="Y273" s="50" t="s">
        <v>428</v>
      </c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</row>
    <row r="274" spans="1:163" s="52" customFormat="1" ht="15.75" customHeight="1" x14ac:dyDescent="0.25">
      <c r="A274" s="44" t="s">
        <v>599</v>
      </c>
      <c r="B274" s="44">
        <v>1.5</v>
      </c>
      <c r="C274" s="44">
        <v>2</v>
      </c>
      <c r="D274" s="44">
        <v>0</v>
      </c>
      <c r="E274" s="44">
        <v>1</v>
      </c>
      <c r="F274" s="44">
        <v>0</v>
      </c>
      <c r="G274" s="44">
        <v>4</v>
      </c>
      <c r="H274" s="44">
        <v>4.5</v>
      </c>
      <c r="I274" s="44">
        <v>0</v>
      </c>
      <c r="J274" s="44">
        <v>0</v>
      </c>
      <c r="K274" s="44">
        <v>4</v>
      </c>
      <c r="L274" s="70"/>
      <c r="M274" s="44">
        <f>SUM(B274:K274)</f>
        <v>17</v>
      </c>
      <c r="N274" s="44">
        <v>32</v>
      </c>
      <c r="O274" s="62">
        <f>M274/91</f>
        <v>0.18681318681318682</v>
      </c>
      <c r="P274" s="45" t="s">
        <v>288</v>
      </c>
      <c r="Q274" s="46" t="s">
        <v>615</v>
      </c>
      <c r="R274" s="47" t="s">
        <v>331</v>
      </c>
      <c r="S274" s="46" t="s">
        <v>371</v>
      </c>
      <c r="T274" s="48" t="s">
        <v>555</v>
      </c>
      <c r="U274" s="48">
        <v>10</v>
      </c>
      <c r="V274" s="49" t="s">
        <v>292</v>
      </c>
      <c r="W274" s="50" t="s">
        <v>504</v>
      </c>
      <c r="X274" s="50" t="s">
        <v>340</v>
      </c>
      <c r="Y274" s="50" t="s">
        <v>428</v>
      </c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</row>
    <row r="275" spans="1:163" s="52" customFormat="1" ht="15.75" customHeight="1" x14ac:dyDescent="0.25">
      <c r="A275" s="44" t="s">
        <v>225</v>
      </c>
      <c r="B275" s="44">
        <v>4.5</v>
      </c>
      <c r="C275" s="44">
        <v>5</v>
      </c>
      <c r="D275" s="44">
        <v>1</v>
      </c>
      <c r="E275" s="44">
        <v>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70"/>
      <c r="M275" s="44">
        <f>SUM(B275:K275)</f>
        <v>16.5</v>
      </c>
      <c r="N275" s="44">
        <v>33</v>
      </c>
      <c r="O275" s="62">
        <f>M275/91</f>
        <v>0.18131868131868131</v>
      </c>
      <c r="P275" s="45" t="s">
        <v>288</v>
      </c>
      <c r="Q275" s="46" t="s">
        <v>556</v>
      </c>
      <c r="R275" s="47" t="s">
        <v>460</v>
      </c>
      <c r="S275" s="46" t="s">
        <v>557</v>
      </c>
      <c r="T275" s="48" t="s">
        <v>555</v>
      </c>
      <c r="U275" s="48">
        <v>10</v>
      </c>
      <c r="V275" s="49" t="s">
        <v>313</v>
      </c>
      <c r="W275" s="50" t="s">
        <v>800</v>
      </c>
      <c r="X275" s="50" t="s">
        <v>801</v>
      </c>
      <c r="Y275" s="50" t="s">
        <v>453</v>
      </c>
    </row>
    <row r="276" spans="1:163" s="52" customFormat="1" ht="15.75" customHeight="1" x14ac:dyDescent="0.25">
      <c r="A276" s="44" t="s">
        <v>600</v>
      </c>
      <c r="B276" s="44">
        <v>2</v>
      </c>
      <c r="C276" s="44">
        <v>2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70"/>
      <c r="M276" s="44">
        <f>SUM(B276:K276)</f>
        <v>4</v>
      </c>
      <c r="N276" s="44">
        <v>34</v>
      </c>
      <c r="O276" s="62">
        <f>M276/91</f>
        <v>4.3956043956043959E-2</v>
      </c>
      <c r="P276" s="45" t="s">
        <v>288</v>
      </c>
      <c r="Q276" s="46" t="s">
        <v>616</v>
      </c>
      <c r="R276" s="47" t="s">
        <v>463</v>
      </c>
      <c r="S276" s="46" t="s">
        <v>577</v>
      </c>
      <c r="T276" s="48" t="s">
        <v>555</v>
      </c>
      <c r="U276" s="48">
        <v>10</v>
      </c>
      <c r="V276" s="49" t="s">
        <v>292</v>
      </c>
      <c r="W276" s="50" t="s">
        <v>504</v>
      </c>
      <c r="X276" s="50" t="s">
        <v>340</v>
      </c>
      <c r="Y276" s="50" t="s">
        <v>428</v>
      </c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</row>
    <row r="277" spans="1:163" s="52" customFormat="1" ht="15.75" customHeight="1" x14ac:dyDescent="0.25">
      <c r="A277" s="44" t="s">
        <v>619</v>
      </c>
      <c r="B277" s="44">
        <v>3.5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/>
      <c r="I277" s="44"/>
      <c r="J277" s="44"/>
      <c r="K277" s="44"/>
      <c r="L277" s="70"/>
      <c r="M277" s="44">
        <f>SUM(B277:K277)</f>
        <v>3.5</v>
      </c>
      <c r="N277" s="44">
        <v>35</v>
      </c>
      <c r="O277" s="62">
        <f>M277/91</f>
        <v>3.8461538461538464E-2</v>
      </c>
      <c r="P277" s="45" t="s">
        <v>288</v>
      </c>
      <c r="Q277" s="46" t="s">
        <v>623</v>
      </c>
      <c r="R277" s="47" t="s">
        <v>624</v>
      </c>
      <c r="S277" s="46" t="s">
        <v>409</v>
      </c>
      <c r="T277" s="48" t="s">
        <v>555</v>
      </c>
      <c r="U277" s="48">
        <v>10</v>
      </c>
      <c r="V277" s="49" t="s">
        <v>306</v>
      </c>
      <c r="W277" s="50" t="s">
        <v>504</v>
      </c>
      <c r="X277" s="50" t="s">
        <v>340</v>
      </c>
      <c r="Y277" s="50" t="s">
        <v>428</v>
      </c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</row>
    <row r="278" spans="1:163" s="52" customFormat="1" ht="15.75" customHeight="1" x14ac:dyDescent="0.25">
      <c r="A278" s="24" t="s">
        <v>264</v>
      </c>
      <c r="B278" s="24">
        <v>9</v>
      </c>
      <c r="C278" s="24">
        <v>5</v>
      </c>
      <c r="D278" s="24">
        <v>5</v>
      </c>
      <c r="E278" s="24">
        <v>4.5</v>
      </c>
      <c r="F278" s="24">
        <v>5</v>
      </c>
      <c r="G278" s="24">
        <v>9</v>
      </c>
      <c r="H278" s="24">
        <v>2</v>
      </c>
      <c r="I278" s="24">
        <v>2</v>
      </c>
      <c r="J278" s="24">
        <v>0</v>
      </c>
      <c r="K278" s="24">
        <v>6</v>
      </c>
      <c r="L278" s="70"/>
      <c r="M278" s="24">
        <f>SUM(B278:K278)</f>
        <v>47.5</v>
      </c>
      <c r="N278" s="24">
        <v>1</v>
      </c>
      <c r="O278" s="61">
        <f>M278/91</f>
        <v>0.52197802197802201</v>
      </c>
      <c r="P278" s="32" t="s">
        <v>286</v>
      </c>
      <c r="Q278" s="30" t="s">
        <v>635</v>
      </c>
      <c r="R278" s="29" t="s">
        <v>552</v>
      </c>
      <c r="S278" s="30" t="s">
        <v>309</v>
      </c>
      <c r="T278" s="31" t="s">
        <v>555</v>
      </c>
      <c r="U278" s="31">
        <v>11</v>
      </c>
      <c r="V278" s="27" t="s">
        <v>292</v>
      </c>
      <c r="W278" s="28" t="s">
        <v>800</v>
      </c>
      <c r="X278" s="28" t="s">
        <v>801</v>
      </c>
      <c r="Y278" s="28" t="s">
        <v>453</v>
      </c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</row>
    <row r="279" spans="1:163" s="52" customFormat="1" ht="15.75" customHeight="1" x14ac:dyDescent="0.25">
      <c r="A279" s="24" t="s">
        <v>263</v>
      </c>
      <c r="B279" s="24">
        <v>9</v>
      </c>
      <c r="C279" s="24">
        <v>0</v>
      </c>
      <c r="D279" s="24">
        <v>5</v>
      </c>
      <c r="E279" s="24">
        <v>2</v>
      </c>
      <c r="F279" s="24">
        <v>5</v>
      </c>
      <c r="G279" s="24">
        <v>8</v>
      </c>
      <c r="H279" s="24">
        <v>2</v>
      </c>
      <c r="I279" s="24">
        <v>2</v>
      </c>
      <c r="J279" s="24">
        <v>0</v>
      </c>
      <c r="K279" s="24">
        <v>8</v>
      </c>
      <c r="L279" s="70"/>
      <c r="M279" s="24">
        <f>SUM(B279:K279)</f>
        <v>41</v>
      </c>
      <c r="N279" s="24">
        <v>2</v>
      </c>
      <c r="O279" s="61">
        <f>M279/91</f>
        <v>0.45054945054945056</v>
      </c>
      <c r="P279" s="32" t="s">
        <v>287</v>
      </c>
      <c r="Q279" s="30" t="s">
        <v>634</v>
      </c>
      <c r="R279" s="29" t="s">
        <v>548</v>
      </c>
      <c r="S279" s="30" t="s">
        <v>332</v>
      </c>
      <c r="T279" s="31" t="s">
        <v>555</v>
      </c>
      <c r="U279" s="31">
        <v>11</v>
      </c>
      <c r="V279" s="27" t="s">
        <v>292</v>
      </c>
      <c r="W279" s="28" t="s">
        <v>800</v>
      </c>
      <c r="X279" s="28" t="s">
        <v>801</v>
      </c>
      <c r="Y279" s="28" t="s">
        <v>453</v>
      </c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</row>
    <row r="280" spans="1:163" s="52" customFormat="1" ht="15.75" customHeight="1" x14ac:dyDescent="0.25">
      <c r="A280" s="24" t="s">
        <v>260</v>
      </c>
      <c r="B280" s="24">
        <v>8.5</v>
      </c>
      <c r="C280" s="24">
        <v>5</v>
      </c>
      <c r="D280" s="24">
        <v>8</v>
      </c>
      <c r="E280" s="24">
        <v>4</v>
      </c>
      <c r="F280" s="24">
        <v>0</v>
      </c>
      <c r="G280" s="24">
        <v>0</v>
      </c>
      <c r="H280" s="24">
        <v>2</v>
      </c>
      <c r="I280" s="24">
        <v>0</v>
      </c>
      <c r="J280" s="24">
        <v>0</v>
      </c>
      <c r="K280" s="24">
        <v>6</v>
      </c>
      <c r="L280" s="70"/>
      <c r="M280" s="24">
        <f>SUM(B280:K280)</f>
        <v>33.5</v>
      </c>
      <c r="N280" s="24">
        <v>3</v>
      </c>
      <c r="O280" s="61">
        <f>M280/91</f>
        <v>0.36813186813186816</v>
      </c>
      <c r="P280" s="32" t="s">
        <v>288</v>
      </c>
      <c r="Q280" s="30" t="s">
        <v>631</v>
      </c>
      <c r="R280" s="29" t="s">
        <v>542</v>
      </c>
      <c r="S280" s="30" t="s">
        <v>347</v>
      </c>
      <c r="T280" s="31" t="s">
        <v>555</v>
      </c>
      <c r="U280" s="31">
        <v>11</v>
      </c>
      <c r="V280" s="27" t="s">
        <v>292</v>
      </c>
      <c r="W280" s="28" t="s">
        <v>800</v>
      </c>
      <c r="X280" s="28" t="s">
        <v>801</v>
      </c>
      <c r="Y280" s="28" t="s">
        <v>453</v>
      </c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</row>
    <row r="281" spans="1:163" s="52" customFormat="1" ht="15.75" customHeight="1" x14ac:dyDescent="0.25">
      <c r="A281" s="24" t="s">
        <v>257</v>
      </c>
      <c r="B281" s="24">
        <v>7.5</v>
      </c>
      <c r="C281" s="24">
        <v>4</v>
      </c>
      <c r="D281" s="24">
        <v>0</v>
      </c>
      <c r="E281" s="24">
        <v>0.5</v>
      </c>
      <c r="F281" s="24">
        <v>0</v>
      </c>
      <c r="G281" s="24">
        <v>6</v>
      </c>
      <c r="H281" s="24">
        <v>1</v>
      </c>
      <c r="I281" s="24">
        <v>0</v>
      </c>
      <c r="J281" s="24">
        <v>5</v>
      </c>
      <c r="K281" s="24">
        <v>8</v>
      </c>
      <c r="L281" s="70"/>
      <c r="M281" s="24">
        <f>SUM(B281:K281)</f>
        <v>32</v>
      </c>
      <c r="N281" s="24">
        <v>4</v>
      </c>
      <c r="O281" s="61">
        <f>M281/91</f>
        <v>0.35164835164835168</v>
      </c>
      <c r="P281" s="32" t="s">
        <v>288</v>
      </c>
      <c r="Q281" s="30" t="s">
        <v>626</v>
      </c>
      <c r="R281" s="29" t="s">
        <v>383</v>
      </c>
      <c r="S281" s="30" t="s">
        <v>568</v>
      </c>
      <c r="T281" s="31" t="s">
        <v>555</v>
      </c>
      <c r="U281" s="31">
        <v>11</v>
      </c>
      <c r="V281" s="27" t="s">
        <v>313</v>
      </c>
      <c r="W281" s="28" t="s">
        <v>800</v>
      </c>
      <c r="X281" s="28" t="s">
        <v>801</v>
      </c>
      <c r="Y281" s="28" t="s">
        <v>453</v>
      </c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</row>
    <row r="282" spans="1:163" s="52" customFormat="1" ht="15.75" customHeight="1" x14ac:dyDescent="0.25">
      <c r="A282" s="24" t="s">
        <v>265</v>
      </c>
      <c r="B282" s="24">
        <v>9</v>
      </c>
      <c r="C282" s="24">
        <v>0</v>
      </c>
      <c r="D282" s="24">
        <v>5</v>
      </c>
      <c r="E282" s="24">
        <v>1.5</v>
      </c>
      <c r="F282" s="24">
        <v>5</v>
      </c>
      <c r="G282" s="24">
        <v>0</v>
      </c>
      <c r="H282" s="24">
        <v>2</v>
      </c>
      <c r="I282" s="24">
        <v>0</v>
      </c>
      <c r="J282" s="24">
        <v>0</v>
      </c>
      <c r="K282" s="24">
        <v>8</v>
      </c>
      <c r="L282" s="70"/>
      <c r="M282" s="24">
        <f>SUM(B282:K282)</f>
        <v>30.5</v>
      </c>
      <c r="N282" s="24">
        <v>5</v>
      </c>
      <c r="O282" s="61">
        <f>M282/91</f>
        <v>0.33516483516483514</v>
      </c>
      <c r="P282" s="32" t="s">
        <v>288</v>
      </c>
      <c r="Q282" s="30" t="s">
        <v>636</v>
      </c>
      <c r="R282" s="29" t="s">
        <v>497</v>
      </c>
      <c r="S282" s="30" t="s">
        <v>301</v>
      </c>
      <c r="T282" s="31" t="s">
        <v>555</v>
      </c>
      <c r="U282" s="31">
        <v>11</v>
      </c>
      <c r="V282" s="27" t="s">
        <v>292</v>
      </c>
      <c r="W282" s="28" t="s">
        <v>800</v>
      </c>
      <c r="X282" s="28" t="s">
        <v>801</v>
      </c>
      <c r="Y282" s="28" t="s">
        <v>453</v>
      </c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</row>
    <row r="283" spans="1:163" s="52" customFormat="1" ht="15.75" customHeight="1" x14ac:dyDescent="0.25">
      <c r="A283" s="24" t="s">
        <v>261</v>
      </c>
      <c r="B283" s="24">
        <v>7</v>
      </c>
      <c r="C283" s="24">
        <v>5</v>
      </c>
      <c r="D283" s="24">
        <v>5.5</v>
      </c>
      <c r="E283" s="24">
        <v>1</v>
      </c>
      <c r="F283" s="24">
        <v>5</v>
      </c>
      <c r="G283" s="24">
        <v>0</v>
      </c>
      <c r="H283" s="24">
        <v>2</v>
      </c>
      <c r="I283" s="24">
        <v>0</v>
      </c>
      <c r="J283" s="24">
        <v>0</v>
      </c>
      <c r="K283" s="24">
        <v>4</v>
      </c>
      <c r="L283" s="70"/>
      <c r="M283" s="24">
        <f>SUM(B283:K283)</f>
        <v>29.5</v>
      </c>
      <c r="N283" s="24">
        <v>6</v>
      </c>
      <c r="O283" s="61">
        <f>M283/91</f>
        <v>0.32417582417582419</v>
      </c>
      <c r="P283" s="32" t="s">
        <v>288</v>
      </c>
      <c r="Q283" s="30" t="s">
        <v>632</v>
      </c>
      <c r="R283" s="29" t="s">
        <v>381</v>
      </c>
      <c r="S283" s="30" t="s">
        <v>568</v>
      </c>
      <c r="T283" s="31" t="s">
        <v>555</v>
      </c>
      <c r="U283" s="31">
        <v>11</v>
      </c>
      <c r="V283" s="27" t="s">
        <v>292</v>
      </c>
      <c r="W283" s="28" t="s">
        <v>800</v>
      </c>
      <c r="X283" s="28" t="s">
        <v>801</v>
      </c>
      <c r="Y283" s="28" t="s">
        <v>453</v>
      </c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</row>
    <row r="284" spans="1:163" s="52" customFormat="1" ht="15.75" customHeight="1" x14ac:dyDescent="0.25">
      <c r="A284" s="24" t="s">
        <v>256</v>
      </c>
      <c r="B284" s="24">
        <v>6.5</v>
      </c>
      <c r="C284" s="24">
        <v>5</v>
      </c>
      <c r="D284" s="24">
        <v>0</v>
      </c>
      <c r="E284" s="24">
        <v>0.5</v>
      </c>
      <c r="F284" s="24">
        <v>0</v>
      </c>
      <c r="G284" s="24">
        <v>0</v>
      </c>
      <c r="H284" s="24">
        <v>2</v>
      </c>
      <c r="I284" s="24">
        <v>0</v>
      </c>
      <c r="J284" s="24">
        <v>5</v>
      </c>
      <c r="K284" s="24">
        <v>8</v>
      </c>
      <c r="L284" s="70"/>
      <c r="M284" s="24">
        <f>SUM(B284:K284)</f>
        <v>27</v>
      </c>
      <c r="N284" s="24">
        <v>7</v>
      </c>
      <c r="O284" s="61">
        <f>M284/91</f>
        <v>0.2967032967032967</v>
      </c>
      <c r="P284" s="32" t="s">
        <v>288</v>
      </c>
      <c r="Q284" s="30" t="s">
        <v>625</v>
      </c>
      <c r="R284" s="29" t="s">
        <v>381</v>
      </c>
      <c r="S284" s="30" t="s">
        <v>350</v>
      </c>
      <c r="T284" s="31" t="s">
        <v>555</v>
      </c>
      <c r="U284" s="31">
        <v>11</v>
      </c>
      <c r="V284" s="27" t="s">
        <v>313</v>
      </c>
      <c r="W284" s="28" t="s">
        <v>800</v>
      </c>
      <c r="X284" s="28" t="s">
        <v>801</v>
      </c>
      <c r="Y284" s="28" t="s">
        <v>453</v>
      </c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</row>
    <row r="285" spans="1:163" s="52" customFormat="1" ht="15.75" customHeight="1" x14ac:dyDescent="0.25">
      <c r="A285" s="24" t="s">
        <v>262</v>
      </c>
      <c r="B285" s="24">
        <v>8</v>
      </c>
      <c r="C285" s="24">
        <v>5</v>
      </c>
      <c r="D285" s="24">
        <v>0</v>
      </c>
      <c r="E285" s="24">
        <v>2.5</v>
      </c>
      <c r="F285" s="24">
        <v>5</v>
      </c>
      <c r="G285" s="24">
        <v>0</v>
      </c>
      <c r="H285" s="24">
        <v>2</v>
      </c>
      <c r="I285" s="24">
        <v>0</v>
      </c>
      <c r="J285" s="24">
        <v>0</v>
      </c>
      <c r="K285" s="24">
        <v>4</v>
      </c>
      <c r="L285" s="70"/>
      <c r="M285" s="24">
        <f>SUM(B285:K285)</f>
        <v>26.5</v>
      </c>
      <c r="N285" s="24">
        <v>8</v>
      </c>
      <c r="O285" s="61">
        <f>M285/91</f>
        <v>0.29120879120879123</v>
      </c>
      <c r="P285" s="32" t="s">
        <v>288</v>
      </c>
      <c r="Q285" s="30" t="s">
        <v>633</v>
      </c>
      <c r="R285" s="29" t="s">
        <v>415</v>
      </c>
      <c r="S285" s="30" t="s">
        <v>622</v>
      </c>
      <c r="T285" s="31" t="s">
        <v>555</v>
      </c>
      <c r="U285" s="31">
        <v>11</v>
      </c>
      <c r="V285" s="27" t="s">
        <v>292</v>
      </c>
      <c r="W285" s="28" t="s">
        <v>800</v>
      </c>
      <c r="X285" s="28" t="s">
        <v>801</v>
      </c>
      <c r="Y285" s="28" t="s">
        <v>453</v>
      </c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</row>
    <row r="286" spans="1:163" s="52" customFormat="1" ht="15.75" customHeight="1" x14ac:dyDescent="0.25">
      <c r="A286" s="24" t="s">
        <v>259</v>
      </c>
      <c r="B286" s="24">
        <v>4.5</v>
      </c>
      <c r="C286" s="24">
        <v>0</v>
      </c>
      <c r="D286" s="24">
        <v>0</v>
      </c>
      <c r="E286" s="24">
        <v>0.5</v>
      </c>
      <c r="F286" s="24">
        <v>4</v>
      </c>
      <c r="G286" s="24">
        <v>6</v>
      </c>
      <c r="H286" s="24">
        <v>2</v>
      </c>
      <c r="I286" s="24">
        <v>0</v>
      </c>
      <c r="J286" s="24">
        <v>0</v>
      </c>
      <c r="K286" s="24">
        <v>6</v>
      </c>
      <c r="L286" s="70"/>
      <c r="M286" s="24">
        <f>SUM(B286:K286)</f>
        <v>23</v>
      </c>
      <c r="N286" s="24">
        <v>9</v>
      </c>
      <c r="O286" s="61">
        <f>M286/91</f>
        <v>0.25274725274725274</v>
      </c>
      <c r="P286" s="32" t="s">
        <v>288</v>
      </c>
      <c r="Q286" s="30" t="s">
        <v>629</v>
      </c>
      <c r="R286" s="29" t="s">
        <v>630</v>
      </c>
      <c r="S286" s="30" t="s">
        <v>350</v>
      </c>
      <c r="T286" s="31" t="s">
        <v>555</v>
      </c>
      <c r="U286" s="31">
        <v>11</v>
      </c>
      <c r="V286" s="27" t="s">
        <v>292</v>
      </c>
      <c r="W286" s="28" t="s">
        <v>800</v>
      </c>
      <c r="X286" s="28" t="s">
        <v>801</v>
      </c>
      <c r="Y286" s="28" t="s">
        <v>453</v>
      </c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</row>
    <row r="287" spans="1:163" s="52" customFormat="1" ht="15.75" customHeight="1" x14ac:dyDescent="0.25">
      <c r="A287" s="24" t="s">
        <v>258</v>
      </c>
      <c r="B287" s="24">
        <v>7.5</v>
      </c>
      <c r="C287" s="24">
        <v>6</v>
      </c>
      <c r="D287" s="24">
        <v>0</v>
      </c>
      <c r="E287" s="24">
        <v>8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70"/>
      <c r="M287" s="24">
        <f>SUM(B287:K287)</f>
        <v>21.5</v>
      </c>
      <c r="N287" s="24">
        <v>10</v>
      </c>
      <c r="O287" s="61">
        <f>M287/91</f>
        <v>0.23626373626373626</v>
      </c>
      <c r="P287" s="32" t="s">
        <v>288</v>
      </c>
      <c r="Q287" s="30" t="s">
        <v>627</v>
      </c>
      <c r="R287" s="29" t="s">
        <v>628</v>
      </c>
      <c r="S287" s="30" t="s">
        <v>350</v>
      </c>
      <c r="T287" s="31" t="s">
        <v>555</v>
      </c>
      <c r="U287" s="31">
        <v>11</v>
      </c>
      <c r="V287" s="27" t="s">
        <v>292</v>
      </c>
      <c r="W287" s="28" t="s">
        <v>800</v>
      </c>
      <c r="X287" s="28" t="s">
        <v>801</v>
      </c>
      <c r="Y287" s="28" t="s">
        <v>453</v>
      </c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</row>
    <row r="288" spans="1:163" s="52" customFormat="1" ht="15.75" customHeight="1" x14ac:dyDescent="0.25">
      <c r="A288" s="24" t="s">
        <v>266</v>
      </c>
      <c r="B288" s="24">
        <v>5.5</v>
      </c>
      <c r="C288" s="24">
        <v>2</v>
      </c>
      <c r="D288" s="24">
        <v>0</v>
      </c>
      <c r="E288" s="24">
        <v>0</v>
      </c>
      <c r="F288" s="24">
        <v>0</v>
      </c>
      <c r="G288" s="24">
        <v>0</v>
      </c>
      <c r="H288" s="24">
        <v>2</v>
      </c>
      <c r="I288" s="24">
        <v>0</v>
      </c>
      <c r="J288" s="24">
        <v>0</v>
      </c>
      <c r="K288" s="24">
        <v>0</v>
      </c>
      <c r="L288" s="70"/>
      <c r="M288" s="24">
        <f>SUM(B288:K288)</f>
        <v>9.5</v>
      </c>
      <c r="N288" s="24">
        <v>11</v>
      </c>
      <c r="O288" s="61">
        <f>M288/91</f>
        <v>0.1043956043956044</v>
      </c>
      <c r="P288" s="32" t="s">
        <v>288</v>
      </c>
      <c r="Q288" s="30" t="s">
        <v>637</v>
      </c>
      <c r="R288" s="29" t="s">
        <v>518</v>
      </c>
      <c r="S288" s="30" t="s">
        <v>409</v>
      </c>
      <c r="T288" s="31" t="s">
        <v>555</v>
      </c>
      <c r="U288" s="31">
        <v>11</v>
      </c>
      <c r="V288" s="27" t="s">
        <v>292</v>
      </c>
      <c r="W288" s="28" t="s">
        <v>800</v>
      </c>
      <c r="X288" s="28" t="s">
        <v>801</v>
      </c>
      <c r="Y288" s="28" t="s">
        <v>453</v>
      </c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</row>
    <row r="289" spans="1:163" s="52" customFormat="1" ht="15.75" customHeight="1" x14ac:dyDescent="0.3">
      <c r="A289" s="79" t="s">
        <v>802</v>
      </c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66"/>
      <c r="M289" s="38"/>
      <c r="N289" s="35"/>
      <c r="O289" s="36"/>
      <c r="P289" s="36"/>
      <c r="Q289" s="15"/>
      <c r="R289" s="15"/>
      <c r="S289" s="15"/>
      <c r="T289" s="7"/>
      <c r="U289" s="16"/>
      <c r="V289" s="16"/>
      <c r="W289" s="15"/>
      <c r="X289" s="17"/>
      <c r="Y289" s="17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</row>
    <row r="290" spans="1:163" s="52" customFormat="1" ht="15.75" customHeight="1" x14ac:dyDescent="0.3">
      <c r="A290" s="41" t="s">
        <v>15</v>
      </c>
      <c r="B290" s="41" t="s">
        <v>803</v>
      </c>
      <c r="C290" s="41"/>
      <c r="D290" s="58"/>
      <c r="E290" s="59"/>
      <c r="F290" s="41"/>
      <c r="G290" s="41"/>
      <c r="H290" s="41"/>
      <c r="I290" s="41"/>
      <c r="J290" s="41"/>
      <c r="K290" s="41"/>
      <c r="L290" s="41"/>
      <c r="M290" s="14"/>
      <c r="N290" s="36"/>
      <c r="O290" s="36"/>
      <c r="P290" s="36"/>
      <c r="Q290" s="15"/>
      <c r="R290" s="15"/>
      <c r="S290" s="15"/>
      <c r="T290" s="7"/>
      <c r="U290" s="16"/>
      <c r="V290" s="16"/>
      <c r="W290" s="15"/>
      <c r="X290" s="17"/>
      <c r="Y290" s="17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</row>
    <row r="291" spans="1:163" s="52" customFormat="1" ht="15.75" customHeight="1" x14ac:dyDescent="0.3">
      <c r="A291" s="57"/>
      <c r="B291" s="57"/>
      <c r="C291" s="58"/>
      <c r="D291" s="60"/>
      <c r="E291" s="59"/>
      <c r="F291" s="57"/>
      <c r="G291" s="57"/>
      <c r="H291" s="57"/>
      <c r="I291" s="57"/>
      <c r="J291" s="57"/>
      <c r="K291" s="57"/>
      <c r="L291" s="57"/>
      <c r="M291" s="18"/>
      <c r="N291" s="36"/>
      <c r="O291" s="36"/>
      <c r="P291" s="37"/>
      <c r="Q291" s="15"/>
      <c r="R291" s="15"/>
      <c r="S291" s="15"/>
      <c r="T291" s="7"/>
      <c r="U291" s="16"/>
      <c r="V291" s="16"/>
      <c r="W291" s="15"/>
      <c r="X291" s="17"/>
      <c r="Y291" s="17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</row>
    <row r="292" spans="1:163" s="52" customFormat="1" ht="15.75" customHeight="1" x14ac:dyDescent="0.3">
      <c r="A292" s="57"/>
      <c r="B292" s="57"/>
      <c r="C292" s="58"/>
      <c r="D292" s="57"/>
      <c r="E292" s="57"/>
      <c r="F292" s="57"/>
      <c r="G292" s="57"/>
      <c r="H292" s="57"/>
      <c r="I292" s="57"/>
      <c r="J292" s="57"/>
      <c r="K292" s="57"/>
      <c r="L292" s="57"/>
      <c r="M292" s="18"/>
      <c r="N292" s="13"/>
      <c r="O292" s="13"/>
      <c r="P292" s="19"/>
      <c r="Q292" s="15"/>
      <c r="R292" s="15"/>
      <c r="S292" s="15"/>
      <c r="T292" s="7"/>
      <c r="U292" s="16"/>
      <c r="V292" s="16"/>
      <c r="W292" s="15"/>
      <c r="X292" s="17"/>
      <c r="Y292" s="17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</row>
    <row r="293" spans="1:163" s="52" customFormat="1" ht="15.75" customHeight="1" x14ac:dyDescent="0.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18"/>
      <c r="N293" s="13"/>
      <c r="O293" s="13"/>
      <c r="P293" s="19"/>
      <c r="Q293" s="15"/>
      <c r="R293" s="15"/>
      <c r="S293" s="15"/>
      <c r="T293" s="7"/>
      <c r="U293" s="16"/>
      <c r="V293" s="16"/>
      <c r="W293" s="15"/>
      <c r="X293" s="17"/>
      <c r="Y293" s="17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</row>
    <row r="294" spans="1:163" s="52" customFormat="1" ht="15.75" customHeight="1" x14ac:dyDescent="0.3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18"/>
      <c r="N294" s="19"/>
      <c r="O294" s="19"/>
      <c r="P294" s="19"/>
      <c r="Q294" s="15"/>
      <c r="R294" s="15"/>
      <c r="S294" s="15"/>
      <c r="T294" s="7"/>
      <c r="U294" s="16"/>
      <c r="V294" s="16"/>
      <c r="W294" s="15"/>
      <c r="X294" s="17"/>
      <c r="Y294" s="17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</row>
    <row r="295" spans="1:163" s="52" customFormat="1" ht="15.75" customHeight="1" x14ac:dyDescent="0.3">
      <c r="A295" s="4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5"/>
      <c r="O295" s="5"/>
      <c r="P295" s="4"/>
      <c r="Q295" s="6"/>
      <c r="R295" s="6"/>
      <c r="S295" s="6"/>
      <c r="T295" s="7"/>
      <c r="U295" s="9"/>
      <c r="V295" s="9"/>
      <c r="W295" s="6"/>
      <c r="X295" s="8"/>
      <c r="Y295" s="8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</row>
    <row r="296" spans="1:163" s="52" customFormat="1" ht="15.75" customHeight="1" x14ac:dyDescent="0.3">
      <c r="A296" s="4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5"/>
      <c r="O296" s="5"/>
      <c r="P296" s="4"/>
      <c r="Q296" s="6"/>
      <c r="R296" s="6"/>
      <c r="S296" s="6"/>
      <c r="T296" s="7"/>
      <c r="U296" s="9"/>
      <c r="V296" s="9"/>
      <c r="W296" s="6"/>
      <c r="X296" s="8"/>
      <c r="Y296" s="8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</row>
    <row r="297" spans="1:163" s="52" customFormat="1" ht="15.75" customHeight="1" x14ac:dyDescent="0.3">
      <c r="A297" s="4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5"/>
      <c r="O297" s="5"/>
      <c r="P297" s="4"/>
      <c r="Q297" s="6"/>
      <c r="R297" s="6"/>
      <c r="S297" s="6"/>
      <c r="T297" s="7"/>
      <c r="U297" s="9"/>
      <c r="V297" s="9"/>
      <c r="W297" s="6"/>
      <c r="X297" s="8"/>
      <c r="Y297" s="8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</row>
    <row r="298" spans="1:163" s="52" customFormat="1" ht="15.75" customHeight="1" x14ac:dyDescent="0.3">
      <c r="A298" s="4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5"/>
      <c r="O298" s="5"/>
      <c r="P298" s="4"/>
      <c r="Q298" s="6"/>
      <c r="R298" s="6"/>
      <c r="S298" s="6"/>
      <c r="T298" s="7"/>
      <c r="U298" s="9"/>
      <c r="V298" s="9"/>
      <c r="W298" s="6"/>
      <c r="X298" s="8"/>
      <c r="Y298" s="8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</row>
    <row r="299" spans="1:163" s="52" customFormat="1" ht="15.75" customHeight="1" x14ac:dyDescent="0.3">
      <c r="A299" s="4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5"/>
      <c r="O299" s="5"/>
      <c r="P299" s="4"/>
      <c r="Q299" s="6"/>
      <c r="R299" s="6"/>
      <c r="S299" s="6"/>
      <c r="T299" s="7"/>
      <c r="U299" s="9"/>
      <c r="V299" s="9"/>
      <c r="W299" s="6"/>
      <c r="X299" s="8"/>
      <c r="Y299" s="8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</row>
    <row r="300" spans="1:163" s="52" customFormat="1" ht="15.75" customHeight="1" x14ac:dyDescent="0.3">
      <c r="A300" s="4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5"/>
      <c r="O300" s="5"/>
      <c r="P300" s="4"/>
      <c r="Q300" s="6"/>
      <c r="R300" s="6"/>
      <c r="S300" s="6"/>
      <c r="T300" s="7"/>
      <c r="U300" s="9"/>
      <c r="V300" s="9"/>
      <c r="W300" s="6"/>
      <c r="X300" s="8"/>
      <c r="Y300" s="8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</row>
    <row r="301" spans="1:163" s="52" customFormat="1" ht="15.75" customHeight="1" x14ac:dyDescent="0.3">
      <c r="A301" s="4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5"/>
      <c r="O301" s="5"/>
      <c r="P301" s="4"/>
      <c r="Q301" s="6"/>
      <c r="R301" s="6"/>
      <c r="S301" s="6"/>
      <c r="T301" s="7"/>
      <c r="U301" s="9"/>
      <c r="V301" s="9"/>
      <c r="W301" s="6"/>
      <c r="X301" s="8"/>
      <c r="Y301" s="8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</row>
    <row r="302" spans="1:163" s="52" customFormat="1" ht="15.75" customHeight="1" x14ac:dyDescent="0.3">
      <c r="A302" s="11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6"/>
      <c r="O302" s="5"/>
      <c r="P302" s="11"/>
      <c r="Q302" s="8"/>
      <c r="R302" s="8"/>
      <c r="S302" s="8"/>
      <c r="T302" s="7"/>
      <c r="U302" s="9"/>
      <c r="V302" s="12"/>
      <c r="W302" s="8"/>
      <c r="X302" s="8"/>
      <c r="Y302" s="8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</row>
    <row r="303" spans="1:163" s="52" customFormat="1" ht="15.75" customHeight="1" x14ac:dyDescent="0.25">
      <c r="A303" s="1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/>
      <c r="P303"/>
      <c r="Q303" s="2"/>
      <c r="R303" s="2"/>
      <c r="S303" s="2"/>
      <c r="T303" s="3"/>
      <c r="U303" s="10"/>
      <c r="V303" s="10"/>
      <c r="W303" s="2"/>
      <c r="X303" s="2"/>
      <c r="Y303" s="2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</row>
    <row r="304" spans="1:163" s="52" customFormat="1" ht="15.75" customHeight="1" x14ac:dyDescent="0.25">
      <c r="A304" s="1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/>
      <c r="P304"/>
      <c r="Q304" s="2"/>
      <c r="R304" s="2"/>
      <c r="S304" s="2"/>
      <c r="T304" s="3"/>
      <c r="U304" s="10"/>
      <c r="V304" s="10"/>
      <c r="W304" s="2"/>
      <c r="X304" s="2"/>
      <c r="Y304" s="2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</row>
    <row r="305" spans="1:163" s="52" customFormat="1" ht="15.75" customHeight="1" x14ac:dyDescent="0.25">
      <c r="A305" s="1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/>
      <c r="P305"/>
      <c r="Q305" s="2"/>
      <c r="R305" s="2"/>
      <c r="S305" s="2"/>
      <c r="T305" s="3"/>
      <c r="U305" s="10"/>
      <c r="V305" s="10"/>
      <c r="W305" s="2"/>
      <c r="X305" s="2"/>
      <c r="Y305" s="2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</row>
    <row r="306" spans="1:163" s="52" customFormat="1" ht="15.75" customHeight="1" x14ac:dyDescent="0.25">
      <c r="A306" s="1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/>
      <c r="P306"/>
      <c r="Q306" s="2"/>
      <c r="R306" s="2"/>
      <c r="S306" s="2"/>
      <c r="T306" s="3"/>
      <c r="U306" s="10"/>
      <c r="V306" s="10"/>
      <c r="W306" s="2"/>
      <c r="X306" s="2"/>
      <c r="Y306" s="2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</row>
    <row r="307" spans="1:163" s="52" customFormat="1" ht="15.75" customHeight="1" x14ac:dyDescent="0.25">
      <c r="A307" s="1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/>
      <c r="P307"/>
      <c r="Q307" s="2"/>
      <c r="R307" s="2"/>
      <c r="S307" s="2"/>
      <c r="T307" s="3"/>
      <c r="U307" s="10"/>
      <c r="V307" s="10"/>
      <c r="W307" s="2"/>
      <c r="X307" s="2"/>
      <c r="Y307" s="2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</row>
    <row r="308" spans="1:163" s="52" customFormat="1" ht="15.75" customHeight="1" x14ac:dyDescent="0.25">
      <c r="A308" s="1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/>
      <c r="P308"/>
      <c r="Q308" s="2"/>
      <c r="R308" s="2"/>
      <c r="S308" s="2"/>
      <c r="T308" s="3"/>
      <c r="U308" s="10"/>
      <c r="V308" s="10"/>
      <c r="W308" s="2"/>
      <c r="X308" s="2"/>
      <c r="Y308" s="2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</row>
    <row r="309" spans="1:163" s="33" customFormat="1" ht="15.75" customHeight="1" x14ac:dyDescent="0.25">
      <c r="A309" s="1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/>
      <c r="P309"/>
      <c r="Q309" s="2"/>
      <c r="R309" s="2"/>
      <c r="S309" s="2"/>
      <c r="T309" s="3"/>
      <c r="U309" s="10"/>
      <c r="V309" s="10"/>
      <c r="W309" s="2"/>
      <c r="X309" s="2"/>
      <c r="Y309" s="2"/>
    </row>
    <row r="310" spans="1:163" s="33" customFormat="1" ht="15.75" customHeight="1" x14ac:dyDescent="0.25">
      <c r="A310" s="1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/>
      <c r="P310"/>
      <c r="Q310" s="2"/>
      <c r="R310" s="2"/>
      <c r="S310" s="2"/>
      <c r="T310" s="3"/>
      <c r="U310" s="10"/>
      <c r="V310" s="10"/>
      <c r="W310" s="2"/>
      <c r="X310" s="2"/>
      <c r="Y310" s="2"/>
    </row>
    <row r="311" spans="1:163" s="33" customFormat="1" ht="15.75" customHeight="1" x14ac:dyDescent="0.25">
      <c r="A311" s="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/>
      <c r="P311"/>
      <c r="Q311" s="2"/>
      <c r="R311" s="2"/>
      <c r="S311" s="2"/>
      <c r="T311" s="3"/>
      <c r="U311" s="10"/>
      <c r="V311" s="10"/>
      <c r="W311" s="2"/>
      <c r="X311" s="2"/>
      <c r="Y311" s="2"/>
    </row>
    <row r="312" spans="1:163" s="33" customFormat="1" ht="15.75" customHeight="1" x14ac:dyDescent="0.25">
      <c r="A312" s="1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/>
      <c r="P312"/>
      <c r="Q312" s="2"/>
      <c r="R312" s="2"/>
      <c r="S312" s="2"/>
      <c r="T312" s="3"/>
      <c r="U312" s="10"/>
      <c r="V312" s="10"/>
      <c r="W312" s="2"/>
      <c r="X312" s="2"/>
      <c r="Y312" s="2"/>
    </row>
    <row r="313" spans="1:163" s="33" customFormat="1" ht="15.75" customHeight="1" x14ac:dyDescent="0.25">
      <c r="A313" s="1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/>
      <c r="P313"/>
      <c r="Q313" s="2"/>
      <c r="R313" s="2"/>
      <c r="S313" s="2"/>
      <c r="T313" s="3"/>
      <c r="U313" s="10"/>
      <c r="V313" s="10"/>
      <c r="W313" s="2"/>
      <c r="X313" s="2"/>
      <c r="Y313" s="2"/>
    </row>
    <row r="314" spans="1:163" s="33" customFormat="1" ht="15.75" customHeight="1" x14ac:dyDescent="0.25">
      <c r="A314" s="1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/>
      <c r="P314"/>
      <c r="Q314" s="2"/>
      <c r="R314" s="2"/>
      <c r="S314" s="2"/>
      <c r="T314" s="3"/>
      <c r="U314" s="10"/>
      <c r="V314" s="10"/>
      <c r="W314" s="2"/>
      <c r="X314" s="2"/>
      <c r="Y314" s="2"/>
    </row>
    <row r="315" spans="1:163" s="33" customFormat="1" ht="15.75" customHeight="1" x14ac:dyDescent="0.25">
      <c r="A315" s="1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/>
      <c r="P315"/>
      <c r="Q315" s="2"/>
      <c r="R315" s="2"/>
      <c r="S315" s="2"/>
      <c r="T315" s="3"/>
      <c r="U315" s="10"/>
      <c r="V315" s="10"/>
      <c r="W315" s="2"/>
      <c r="X315" s="2"/>
      <c r="Y315" s="2"/>
    </row>
    <row r="316" spans="1:163" s="33" customFormat="1" ht="15.75" customHeight="1" x14ac:dyDescent="0.25">
      <c r="A316" s="1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/>
      <c r="P316"/>
      <c r="Q316" s="2"/>
      <c r="R316" s="2"/>
      <c r="S316" s="2"/>
      <c r="T316" s="3"/>
      <c r="U316" s="10"/>
      <c r="V316" s="10"/>
      <c r="W316" s="2"/>
      <c r="X316" s="2"/>
      <c r="Y316" s="2"/>
    </row>
    <row r="317" spans="1:163" s="33" customFormat="1" ht="15.75" customHeight="1" x14ac:dyDescent="0.25">
      <c r="A317" s="1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/>
      <c r="P317"/>
      <c r="Q317" s="2"/>
      <c r="R317" s="2"/>
      <c r="S317" s="2"/>
      <c r="T317" s="3"/>
      <c r="U317" s="10"/>
      <c r="V317" s="10"/>
      <c r="W317" s="2"/>
      <c r="X317" s="2"/>
      <c r="Y317" s="2"/>
    </row>
    <row r="318" spans="1:163" s="33" customFormat="1" ht="15.75" customHeight="1" x14ac:dyDescent="0.25">
      <c r="A318" s="1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/>
      <c r="P318"/>
      <c r="Q318" s="2"/>
      <c r="R318" s="2"/>
      <c r="S318" s="2"/>
      <c r="T318" s="3"/>
      <c r="U318" s="10"/>
      <c r="V318" s="10"/>
      <c r="W318" s="2"/>
      <c r="X318" s="2"/>
      <c r="Y318" s="2"/>
    </row>
    <row r="319" spans="1:163" s="33" customFormat="1" ht="15.75" customHeight="1" x14ac:dyDescent="0.25">
      <c r="A319" s="1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/>
      <c r="P319"/>
      <c r="Q319" s="2"/>
      <c r="R319" s="2"/>
      <c r="S319" s="2"/>
      <c r="T319" s="3"/>
      <c r="U319" s="10"/>
      <c r="V319" s="10"/>
      <c r="W319" s="2"/>
      <c r="X319" s="2"/>
      <c r="Y319" s="2"/>
    </row>
    <row r="320" spans="1:163" s="33" customFormat="1" ht="15.75" customHeight="1" x14ac:dyDescent="0.25">
      <c r="A320" s="1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/>
      <c r="P320"/>
      <c r="Q320" s="2"/>
      <c r="R320" s="2"/>
      <c r="S320" s="2"/>
      <c r="T320" s="3"/>
      <c r="U320" s="10"/>
      <c r="V320" s="10"/>
      <c r="W320" s="2"/>
      <c r="X320" s="2"/>
      <c r="Y320" s="2"/>
    </row>
    <row r="321" spans="1:25" s="33" customFormat="1" ht="15.75" customHeight="1" x14ac:dyDescent="0.25">
      <c r="A321" s="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/>
      <c r="P321"/>
      <c r="Q321" s="2"/>
      <c r="R321" s="2"/>
      <c r="S321" s="2"/>
      <c r="T321" s="3"/>
      <c r="U321" s="10"/>
      <c r="V321" s="10"/>
      <c r="W321" s="2"/>
      <c r="X321" s="2"/>
      <c r="Y321" s="2"/>
    </row>
    <row r="322" spans="1:25" s="33" customFormat="1" ht="15.75" customHeight="1" x14ac:dyDescent="0.25">
      <c r="A322" s="1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/>
      <c r="P322"/>
      <c r="Q322" s="2"/>
      <c r="R322" s="2"/>
      <c r="S322" s="2"/>
      <c r="T322" s="3"/>
      <c r="U322" s="10"/>
      <c r="V322" s="10"/>
      <c r="W322" s="2"/>
      <c r="X322" s="2"/>
      <c r="Y322" s="2"/>
    </row>
    <row r="323" spans="1:25" s="33" customFormat="1" ht="15.75" customHeight="1" x14ac:dyDescent="0.25">
      <c r="A323" s="1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/>
      <c r="P323"/>
      <c r="Q323" s="2"/>
      <c r="R323" s="2"/>
      <c r="S323" s="2"/>
      <c r="T323" s="3"/>
      <c r="U323" s="10"/>
      <c r="V323" s="10"/>
      <c r="W323" s="2"/>
      <c r="X323" s="2"/>
      <c r="Y323" s="2"/>
    </row>
    <row r="324" spans="1:25" s="33" customFormat="1" ht="15.75" customHeight="1" x14ac:dyDescent="0.25">
      <c r="A324" s="1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/>
      <c r="P324"/>
      <c r="Q324" s="2"/>
      <c r="R324" s="2"/>
      <c r="S324" s="2"/>
      <c r="T324" s="3"/>
      <c r="U324" s="10"/>
      <c r="V324" s="10"/>
      <c r="W324" s="2"/>
      <c r="X324" s="2"/>
      <c r="Y324" s="2"/>
    </row>
    <row r="325" spans="1:25" s="33" customFormat="1" ht="15.75" customHeight="1" x14ac:dyDescent="0.25">
      <c r="A325" s="1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/>
      <c r="P325"/>
      <c r="Q325" s="2"/>
      <c r="R325" s="2"/>
      <c r="S325" s="2"/>
      <c r="T325" s="3"/>
      <c r="U325" s="10"/>
      <c r="V325" s="10"/>
      <c r="W325" s="2"/>
      <c r="X325" s="2"/>
      <c r="Y325" s="2"/>
    </row>
    <row r="326" spans="1:25" s="33" customFormat="1" ht="15.75" customHeight="1" x14ac:dyDescent="0.25">
      <c r="A326" s="1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/>
      <c r="P326"/>
      <c r="Q326" s="2"/>
      <c r="R326" s="2"/>
      <c r="S326" s="2"/>
      <c r="T326" s="3"/>
      <c r="U326" s="10"/>
      <c r="V326" s="10"/>
      <c r="W326" s="2"/>
      <c r="X326" s="2"/>
      <c r="Y326" s="2"/>
    </row>
    <row r="327" spans="1:25" s="33" customFormat="1" ht="15.75" customHeight="1" x14ac:dyDescent="0.25">
      <c r="A327" s="1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/>
      <c r="P327"/>
      <c r="Q327" s="2"/>
      <c r="R327" s="2"/>
      <c r="S327" s="2"/>
      <c r="T327" s="3"/>
      <c r="U327" s="10"/>
      <c r="V327" s="10"/>
      <c r="W327" s="2"/>
      <c r="X327" s="2"/>
      <c r="Y327" s="2"/>
    </row>
    <row r="328" spans="1:25" s="33" customFormat="1" ht="15.75" customHeight="1" x14ac:dyDescent="0.25">
      <c r="A328" s="1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/>
      <c r="P328"/>
      <c r="Q328" s="2"/>
      <c r="R328" s="2"/>
      <c r="S328" s="2"/>
      <c r="T328" s="3"/>
      <c r="U328" s="10"/>
      <c r="V328" s="10"/>
      <c r="W328" s="2"/>
      <c r="X328" s="2"/>
      <c r="Y328" s="2"/>
    </row>
    <row r="329" spans="1:25" s="33" customFormat="1" ht="15.75" customHeight="1" x14ac:dyDescent="0.25">
      <c r="A329" s="1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/>
      <c r="P329"/>
      <c r="Q329" s="2"/>
      <c r="R329" s="2"/>
      <c r="S329" s="2"/>
      <c r="T329" s="3"/>
      <c r="U329" s="10"/>
      <c r="V329" s="10"/>
      <c r="W329" s="2"/>
      <c r="X329" s="2"/>
      <c r="Y329" s="2"/>
    </row>
    <row r="330" spans="1:25" s="33" customFormat="1" ht="15.75" customHeight="1" x14ac:dyDescent="0.25">
      <c r="A330" s="1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/>
      <c r="P330"/>
      <c r="Q330" s="2"/>
      <c r="R330" s="2"/>
      <c r="S330" s="2"/>
      <c r="T330" s="3"/>
      <c r="U330" s="10"/>
      <c r="V330" s="10"/>
      <c r="W330" s="2"/>
      <c r="X330" s="2"/>
      <c r="Y330" s="2"/>
    </row>
    <row r="331" spans="1:25" s="33" customFormat="1" ht="15.75" customHeight="1" x14ac:dyDescent="0.25">
      <c r="A331" s="1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/>
      <c r="P331"/>
      <c r="Q331" s="2"/>
      <c r="R331" s="2"/>
      <c r="S331" s="2"/>
      <c r="T331" s="3"/>
      <c r="U331" s="10"/>
      <c r="V331" s="10"/>
      <c r="W331" s="2"/>
      <c r="X331" s="2"/>
      <c r="Y331" s="2"/>
    </row>
    <row r="332" spans="1:25" s="33" customFormat="1" ht="15.75" customHeight="1" x14ac:dyDescent="0.25">
      <c r="A332" s="1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/>
      <c r="P332"/>
      <c r="Q332" s="2"/>
      <c r="R332" s="2"/>
      <c r="S332" s="2"/>
      <c r="T332" s="3"/>
      <c r="U332" s="10"/>
      <c r="V332" s="10"/>
      <c r="W332" s="2"/>
      <c r="X332" s="2"/>
      <c r="Y332" s="2"/>
    </row>
    <row r="333" spans="1:25" s="33" customFormat="1" ht="15.75" customHeight="1" x14ac:dyDescent="0.25">
      <c r="A333" s="1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/>
      <c r="P333"/>
      <c r="Q333" s="2"/>
      <c r="R333" s="2"/>
      <c r="S333" s="2"/>
      <c r="T333" s="3"/>
      <c r="U333" s="10"/>
      <c r="V333" s="10"/>
      <c r="W333" s="2"/>
      <c r="X333" s="2"/>
      <c r="Y333" s="2"/>
    </row>
    <row r="334" spans="1:25" s="33" customFormat="1" ht="15.75" customHeight="1" x14ac:dyDescent="0.25">
      <c r="A334" s="1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/>
      <c r="P334"/>
      <c r="Q334" s="2"/>
      <c r="R334" s="2"/>
      <c r="S334" s="2"/>
      <c r="T334" s="3"/>
      <c r="U334" s="10"/>
      <c r="V334" s="10"/>
      <c r="W334" s="2"/>
      <c r="X334" s="2"/>
      <c r="Y334" s="2"/>
    </row>
    <row r="335" spans="1:25" s="33" customFormat="1" ht="15.75" customHeight="1" x14ac:dyDescent="0.25">
      <c r="A335" s="1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/>
      <c r="P335"/>
      <c r="Q335" s="2"/>
      <c r="R335" s="2"/>
      <c r="S335" s="2"/>
      <c r="T335" s="3"/>
      <c r="U335" s="10"/>
      <c r="V335" s="10"/>
      <c r="W335" s="2"/>
      <c r="X335" s="2"/>
      <c r="Y335" s="2"/>
    </row>
    <row r="336" spans="1:25" s="33" customFormat="1" ht="15.75" customHeight="1" x14ac:dyDescent="0.25">
      <c r="A336" s="1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/>
      <c r="P336"/>
      <c r="Q336" s="2"/>
      <c r="R336" s="2"/>
      <c r="S336" s="2"/>
      <c r="T336" s="3"/>
      <c r="U336" s="10"/>
      <c r="V336" s="10"/>
      <c r="W336" s="2"/>
      <c r="X336" s="2"/>
      <c r="Y336" s="2"/>
    </row>
    <row r="337" spans="1:25" s="33" customFormat="1" ht="15.75" customHeight="1" x14ac:dyDescent="0.25">
      <c r="A337" s="1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/>
      <c r="P337"/>
      <c r="Q337" s="2"/>
      <c r="R337" s="2"/>
      <c r="S337" s="2"/>
      <c r="T337" s="3"/>
      <c r="U337" s="10"/>
      <c r="V337" s="10"/>
      <c r="W337" s="2"/>
      <c r="X337" s="2"/>
      <c r="Y337" s="2"/>
    </row>
    <row r="338" spans="1:25" s="33" customFormat="1" ht="15.75" customHeight="1" x14ac:dyDescent="0.25">
      <c r="A338" s="1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/>
      <c r="P338"/>
      <c r="Q338" s="2"/>
      <c r="R338" s="2"/>
      <c r="S338" s="2"/>
      <c r="T338" s="3"/>
      <c r="U338" s="10"/>
      <c r="V338" s="10"/>
      <c r="W338" s="2"/>
      <c r="X338" s="2"/>
      <c r="Y338" s="2"/>
    </row>
    <row r="339" spans="1:25" s="33" customFormat="1" ht="15.75" customHeight="1" x14ac:dyDescent="0.25">
      <c r="A339" s="1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/>
      <c r="P339"/>
      <c r="Q339" s="2"/>
      <c r="R339" s="2"/>
      <c r="S339" s="2"/>
      <c r="T339" s="3"/>
      <c r="U339" s="10"/>
      <c r="V339" s="10"/>
      <c r="W339" s="2"/>
      <c r="X339" s="2"/>
      <c r="Y339" s="2"/>
    </row>
    <row r="340" spans="1:25" s="33" customFormat="1" ht="15.75" customHeight="1" x14ac:dyDescent="0.25">
      <c r="A340" s="1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/>
      <c r="P340"/>
      <c r="Q340" s="2"/>
      <c r="R340" s="2"/>
      <c r="S340" s="2"/>
      <c r="T340" s="3"/>
      <c r="U340" s="10"/>
      <c r="V340" s="10"/>
      <c r="W340" s="2"/>
      <c r="X340" s="2"/>
      <c r="Y340" s="2"/>
    </row>
    <row r="341" spans="1:25" s="33" customFormat="1" ht="15.75" customHeight="1" x14ac:dyDescent="0.25">
      <c r="A341" s="1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/>
      <c r="P341"/>
      <c r="Q341" s="2"/>
      <c r="R341" s="2"/>
      <c r="S341" s="2"/>
      <c r="T341" s="3"/>
      <c r="U341" s="10"/>
      <c r="V341" s="10"/>
      <c r="W341" s="2"/>
      <c r="X341" s="2"/>
      <c r="Y341" s="2"/>
    </row>
    <row r="342" spans="1:25" s="33" customFormat="1" ht="15.75" customHeight="1" x14ac:dyDescent="0.25">
      <c r="A342" s="1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/>
      <c r="P342"/>
      <c r="Q342" s="2"/>
      <c r="R342" s="2"/>
      <c r="S342" s="2"/>
      <c r="T342" s="3"/>
      <c r="U342" s="10"/>
      <c r="V342" s="10"/>
      <c r="W342" s="2"/>
      <c r="X342" s="2"/>
      <c r="Y342" s="2"/>
    </row>
    <row r="343" spans="1:25" s="33" customFormat="1" ht="15.75" customHeight="1" x14ac:dyDescent="0.25">
      <c r="A343" s="1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/>
      <c r="P343"/>
      <c r="Q343" s="2"/>
      <c r="R343" s="2"/>
      <c r="S343" s="2"/>
      <c r="T343" s="3"/>
      <c r="U343" s="10"/>
      <c r="V343" s="10"/>
      <c r="W343" s="2"/>
      <c r="X343" s="2"/>
      <c r="Y343" s="2"/>
    </row>
    <row r="344" spans="1:25" s="33" customFormat="1" ht="15.75" customHeight="1" x14ac:dyDescent="0.25">
      <c r="A344" s="1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/>
      <c r="P344"/>
      <c r="Q344" s="2"/>
      <c r="R344" s="2"/>
      <c r="S344" s="2"/>
      <c r="T344" s="3"/>
      <c r="U344" s="10"/>
      <c r="V344" s="10"/>
      <c r="W344" s="2"/>
      <c r="X344" s="2"/>
      <c r="Y344" s="2"/>
    </row>
    <row r="345" spans="1:25" s="33" customFormat="1" ht="15.75" customHeight="1" x14ac:dyDescent="0.25">
      <c r="A345" s="1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/>
      <c r="P345"/>
      <c r="Q345" s="2"/>
      <c r="R345" s="2"/>
      <c r="S345" s="2"/>
      <c r="T345" s="3"/>
      <c r="U345" s="10"/>
      <c r="V345" s="10"/>
      <c r="W345" s="2"/>
      <c r="X345" s="2"/>
      <c r="Y345" s="2"/>
    </row>
    <row r="346" spans="1:25" s="33" customFormat="1" ht="15.75" customHeight="1" x14ac:dyDescent="0.25">
      <c r="A346" s="1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/>
      <c r="P346"/>
      <c r="Q346" s="2"/>
      <c r="R346" s="2"/>
      <c r="S346" s="2"/>
      <c r="T346" s="3"/>
      <c r="U346" s="10"/>
      <c r="V346" s="10"/>
      <c r="W346" s="2"/>
      <c r="X346" s="2"/>
      <c r="Y346" s="2"/>
    </row>
    <row r="347" spans="1:25" s="33" customFormat="1" ht="15.75" customHeight="1" x14ac:dyDescent="0.25">
      <c r="A347" s="1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/>
      <c r="P347"/>
      <c r="Q347" s="2"/>
      <c r="R347" s="2"/>
      <c r="S347" s="2"/>
      <c r="T347" s="3"/>
      <c r="U347" s="10"/>
      <c r="V347" s="10"/>
      <c r="W347" s="2"/>
      <c r="X347" s="2"/>
      <c r="Y347" s="2"/>
    </row>
    <row r="348" spans="1:25" s="33" customFormat="1" ht="15.75" customHeight="1" x14ac:dyDescent="0.25">
      <c r="A348" s="1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/>
      <c r="P348"/>
      <c r="Q348" s="2"/>
      <c r="R348" s="2"/>
      <c r="S348" s="2"/>
      <c r="T348" s="3"/>
      <c r="U348" s="10"/>
      <c r="V348" s="10"/>
      <c r="W348" s="2"/>
      <c r="X348" s="2"/>
      <c r="Y348" s="2"/>
    </row>
    <row r="349" spans="1:25" s="33" customFormat="1" ht="15.75" customHeight="1" x14ac:dyDescent="0.25">
      <c r="A349" s="1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/>
      <c r="P349"/>
      <c r="Q349" s="2"/>
      <c r="R349" s="2"/>
      <c r="S349" s="2"/>
      <c r="T349" s="3"/>
      <c r="U349" s="10"/>
      <c r="V349" s="10"/>
      <c r="W349" s="2"/>
      <c r="X349" s="2"/>
      <c r="Y349" s="2"/>
    </row>
    <row r="350" spans="1:25" s="33" customFormat="1" ht="15.75" customHeight="1" x14ac:dyDescent="0.25">
      <c r="A350" s="1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/>
      <c r="P350"/>
      <c r="Q350" s="2"/>
      <c r="R350" s="2"/>
      <c r="S350" s="2"/>
      <c r="T350" s="3"/>
      <c r="U350" s="10"/>
      <c r="V350" s="10"/>
      <c r="W350" s="2"/>
      <c r="X350" s="2"/>
      <c r="Y350" s="2"/>
    </row>
    <row r="351" spans="1:25" s="33" customFormat="1" ht="15.75" customHeight="1" x14ac:dyDescent="0.25">
      <c r="A351" s="1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/>
      <c r="P351"/>
      <c r="Q351" s="2"/>
      <c r="R351" s="2"/>
      <c r="S351" s="2"/>
      <c r="T351" s="3"/>
      <c r="U351" s="10"/>
      <c r="V351" s="10"/>
      <c r="W351" s="2"/>
      <c r="X351" s="2"/>
      <c r="Y351" s="2"/>
    </row>
    <row r="352" spans="1:25" s="33" customFormat="1" ht="15.75" customHeight="1" x14ac:dyDescent="0.25">
      <c r="A352" s="1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/>
      <c r="P352"/>
      <c r="Q352" s="2"/>
      <c r="R352" s="2"/>
      <c r="S352" s="2"/>
      <c r="T352" s="3"/>
      <c r="U352" s="10"/>
      <c r="V352" s="10"/>
      <c r="W352" s="2"/>
      <c r="X352" s="2"/>
      <c r="Y352" s="2"/>
    </row>
    <row r="353" spans="1:25" s="33" customFormat="1" ht="15.75" customHeight="1" x14ac:dyDescent="0.25">
      <c r="A353" s="1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/>
      <c r="P353"/>
      <c r="Q353" s="2"/>
      <c r="R353" s="2"/>
      <c r="S353" s="2"/>
      <c r="T353" s="3"/>
      <c r="U353" s="10"/>
      <c r="V353" s="10"/>
      <c r="W353" s="2"/>
      <c r="X353" s="2"/>
      <c r="Y353" s="2"/>
    </row>
    <row r="354" spans="1:25" s="33" customFormat="1" ht="15.75" customHeight="1" x14ac:dyDescent="0.25">
      <c r="A354" s="1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/>
      <c r="P354"/>
      <c r="Q354" s="2"/>
      <c r="R354" s="2"/>
      <c r="S354" s="2"/>
      <c r="T354" s="3"/>
      <c r="U354" s="10"/>
      <c r="V354" s="10"/>
      <c r="W354" s="2"/>
      <c r="X354" s="2"/>
      <c r="Y354" s="2"/>
    </row>
    <row r="355" spans="1:25" s="33" customFormat="1" ht="15.75" customHeight="1" x14ac:dyDescent="0.25">
      <c r="A355" s="1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/>
      <c r="P355"/>
      <c r="Q355" s="2"/>
      <c r="R355" s="2"/>
      <c r="S355" s="2"/>
      <c r="T355" s="3"/>
      <c r="U355" s="10"/>
      <c r="V355" s="10"/>
      <c r="W355" s="2"/>
      <c r="X355" s="2"/>
      <c r="Y355" s="2"/>
    </row>
    <row r="356" spans="1:25" s="33" customFormat="1" ht="15.75" customHeight="1" x14ac:dyDescent="0.25">
      <c r="A356" s="1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/>
      <c r="P356"/>
      <c r="Q356" s="2"/>
      <c r="R356" s="2"/>
      <c r="S356" s="2"/>
      <c r="T356" s="3"/>
      <c r="U356" s="10"/>
      <c r="V356" s="10"/>
      <c r="W356" s="2"/>
      <c r="X356" s="2"/>
      <c r="Y356" s="2"/>
    </row>
    <row r="357" spans="1:25" s="33" customFormat="1" ht="15.75" customHeight="1" x14ac:dyDescent="0.25">
      <c r="A357" s="1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/>
      <c r="P357"/>
      <c r="Q357" s="2"/>
      <c r="R357" s="2"/>
      <c r="S357" s="2"/>
      <c r="T357" s="3"/>
      <c r="U357" s="10"/>
      <c r="V357" s="10"/>
      <c r="W357" s="2"/>
      <c r="X357" s="2"/>
      <c r="Y357" s="2"/>
    </row>
    <row r="358" spans="1:25" s="33" customFormat="1" ht="15.75" customHeight="1" x14ac:dyDescent="0.25">
      <c r="A358" s="1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/>
      <c r="P358"/>
      <c r="Q358" s="2"/>
      <c r="R358" s="2"/>
      <c r="S358" s="2"/>
      <c r="T358" s="3"/>
      <c r="U358" s="10"/>
      <c r="V358" s="10"/>
      <c r="W358" s="2"/>
      <c r="X358" s="2"/>
      <c r="Y358" s="2"/>
    </row>
    <row r="359" spans="1:25" s="33" customFormat="1" ht="15.75" customHeight="1" x14ac:dyDescent="0.25">
      <c r="A359" s="1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/>
      <c r="P359"/>
      <c r="Q359" s="2"/>
      <c r="R359" s="2"/>
      <c r="S359" s="2"/>
      <c r="T359" s="3"/>
      <c r="U359" s="10"/>
      <c r="V359" s="10"/>
      <c r="W359" s="2"/>
      <c r="X359" s="2"/>
      <c r="Y359" s="2"/>
    </row>
    <row r="360" spans="1:25" s="33" customFormat="1" ht="15.75" customHeight="1" x14ac:dyDescent="0.25">
      <c r="A360" s="1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/>
      <c r="P360"/>
      <c r="Q360" s="2"/>
      <c r="R360" s="2"/>
      <c r="S360" s="2"/>
      <c r="T360" s="3"/>
      <c r="U360" s="10"/>
      <c r="V360" s="10"/>
      <c r="W360" s="2"/>
      <c r="X360" s="2"/>
      <c r="Y360" s="2"/>
    </row>
    <row r="361" spans="1:25" s="33" customFormat="1" ht="15.75" customHeight="1" x14ac:dyDescent="0.25">
      <c r="A361" s="1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/>
      <c r="P361"/>
      <c r="Q361" s="2"/>
      <c r="R361" s="2"/>
      <c r="S361" s="2"/>
      <c r="T361" s="3"/>
      <c r="U361" s="10"/>
      <c r="V361" s="10"/>
      <c r="W361" s="2"/>
      <c r="X361" s="2"/>
      <c r="Y361" s="2"/>
    </row>
    <row r="362" spans="1:25" s="33" customFormat="1" ht="15.75" customHeight="1" x14ac:dyDescent="0.25">
      <c r="A362" s="1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/>
      <c r="P362"/>
      <c r="Q362" s="2"/>
      <c r="R362" s="2"/>
      <c r="S362" s="2"/>
      <c r="T362" s="3"/>
      <c r="U362" s="10"/>
      <c r="V362" s="10"/>
      <c r="W362" s="2"/>
      <c r="X362" s="2"/>
      <c r="Y362" s="2"/>
    </row>
    <row r="363" spans="1:25" s="33" customFormat="1" ht="15.75" customHeight="1" x14ac:dyDescent="0.25">
      <c r="A363" s="1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/>
      <c r="P363"/>
      <c r="Q363" s="2"/>
      <c r="R363" s="2"/>
      <c r="S363" s="2"/>
      <c r="T363" s="3"/>
      <c r="U363" s="10"/>
      <c r="V363" s="10"/>
      <c r="W363" s="2"/>
      <c r="X363" s="2"/>
      <c r="Y363" s="2"/>
    </row>
    <row r="364" spans="1:25" s="33" customFormat="1" ht="15.75" customHeight="1" x14ac:dyDescent="0.25">
      <c r="A364" s="1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/>
      <c r="P364"/>
      <c r="Q364" s="2"/>
      <c r="R364" s="2"/>
      <c r="S364" s="2"/>
      <c r="T364" s="3"/>
      <c r="U364" s="10"/>
      <c r="V364" s="10"/>
      <c r="W364" s="2"/>
      <c r="X364" s="2"/>
      <c r="Y364" s="2"/>
    </row>
    <row r="365" spans="1:25" s="33" customFormat="1" ht="15.75" customHeight="1" x14ac:dyDescent="0.25">
      <c r="A365" s="1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/>
      <c r="P365"/>
      <c r="Q365" s="2"/>
      <c r="R365" s="2"/>
      <c r="S365" s="2"/>
      <c r="T365" s="3"/>
      <c r="U365" s="10"/>
      <c r="V365" s="10"/>
      <c r="W365" s="2"/>
      <c r="X365" s="2"/>
      <c r="Y365" s="2"/>
    </row>
    <row r="366" spans="1:25" s="33" customFormat="1" ht="15.75" customHeight="1" x14ac:dyDescent="0.25">
      <c r="A366" s="1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/>
      <c r="P366"/>
      <c r="Q366" s="2"/>
      <c r="R366" s="2"/>
      <c r="S366" s="2"/>
      <c r="T366" s="3"/>
      <c r="U366" s="10"/>
      <c r="V366" s="10"/>
      <c r="W366" s="2"/>
      <c r="X366" s="2"/>
      <c r="Y366" s="2"/>
    </row>
    <row r="367" spans="1:25" s="33" customFormat="1" ht="15.75" customHeight="1" x14ac:dyDescent="0.25">
      <c r="A367" s="1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/>
      <c r="P367"/>
      <c r="Q367" s="2"/>
      <c r="R367" s="2"/>
      <c r="S367" s="2"/>
      <c r="T367" s="3"/>
      <c r="U367" s="10"/>
      <c r="V367" s="10"/>
      <c r="W367" s="2"/>
      <c r="X367" s="2"/>
      <c r="Y367" s="2"/>
    </row>
    <row r="368" spans="1:25" s="33" customFormat="1" ht="15.75" customHeight="1" x14ac:dyDescent="0.25">
      <c r="A368" s="1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/>
      <c r="P368"/>
      <c r="Q368" s="2"/>
      <c r="R368" s="2"/>
      <c r="S368" s="2"/>
      <c r="T368" s="3"/>
      <c r="U368" s="10"/>
      <c r="V368" s="10"/>
      <c r="W368" s="2"/>
      <c r="X368" s="2"/>
      <c r="Y368" s="2"/>
    </row>
    <row r="369" spans="1:25" s="33" customFormat="1" ht="15.75" customHeight="1" x14ac:dyDescent="0.25">
      <c r="A369" s="1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/>
      <c r="P369"/>
      <c r="Q369" s="2"/>
      <c r="R369" s="2"/>
      <c r="S369" s="2"/>
      <c r="T369" s="3"/>
      <c r="U369" s="10"/>
      <c r="V369" s="10"/>
      <c r="W369" s="2"/>
      <c r="X369" s="2"/>
      <c r="Y369" s="2"/>
    </row>
    <row r="370" spans="1:25" s="33" customFormat="1" ht="15.75" customHeight="1" x14ac:dyDescent="0.25">
      <c r="A370" s="1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/>
      <c r="P370"/>
      <c r="Q370" s="2"/>
      <c r="R370" s="2"/>
      <c r="S370" s="2"/>
      <c r="T370" s="3"/>
      <c r="U370" s="10"/>
      <c r="V370" s="10"/>
      <c r="W370" s="2"/>
      <c r="X370" s="2"/>
      <c r="Y370" s="2"/>
    </row>
    <row r="371" spans="1:25" s="33" customFormat="1" ht="15.75" customHeight="1" x14ac:dyDescent="0.25">
      <c r="A371" s="1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/>
      <c r="P371"/>
      <c r="Q371" s="2"/>
      <c r="R371" s="2"/>
      <c r="S371" s="2"/>
      <c r="T371" s="3"/>
      <c r="U371" s="10"/>
      <c r="V371" s="10"/>
      <c r="W371" s="2"/>
      <c r="X371" s="2"/>
      <c r="Y371" s="2"/>
    </row>
    <row r="372" spans="1:25" s="33" customFormat="1" ht="15.75" customHeight="1" x14ac:dyDescent="0.25">
      <c r="A372" s="1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/>
      <c r="P372"/>
      <c r="Q372" s="2"/>
      <c r="R372" s="2"/>
      <c r="S372" s="2"/>
      <c r="T372" s="3"/>
      <c r="U372" s="10"/>
      <c r="V372" s="10"/>
      <c r="W372" s="2"/>
      <c r="X372" s="2"/>
      <c r="Y372" s="2"/>
    </row>
    <row r="373" spans="1:25" s="33" customFormat="1" ht="15.75" customHeight="1" x14ac:dyDescent="0.25">
      <c r="A373" s="1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/>
      <c r="P373"/>
      <c r="Q373" s="2"/>
      <c r="R373" s="2"/>
      <c r="S373" s="2"/>
      <c r="T373" s="3"/>
      <c r="U373" s="10"/>
      <c r="V373" s="10"/>
      <c r="W373" s="2"/>
      <c r="X373" s="2"/>
      <c r="Y373" s="2"/>
    </row>
    <row r="374" spans="1:25" s="33" customFormat="1" ht="15.75" customHeight="1" x14ac:dyDescent="0.25">
      <c r="A374" s="1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/>
      <c r="P374"/>
      <c r="Q374" s="2"/>
      <c r="R374" s="2"/>
      <c r="S374" s="2"/>
      <c r="T374" s="3"/>
      <c r="U374" s="10"/>
      <c r="V374" s="10"/>
      <c r="W374" s="2"/>
      <c r="X374" s="2"/>
      <c r="Y374" s="2"/>
    </row>
    <row r="375" spans="1:25" s="33" customFormat="1" ht="15.75" customHeight="1" x14ac:dyDescent="0.25">
      <c r="A375" s="1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/>
      <c r="P375"/>
      <c r="Q375" s="2"/>
      <c r="R375" s="2"/>
      <c r="S375" s="2"/>
      <c r="T375" s="3"/>
      <c r="U375" s="10"/>
      <c r="V375" s="10"/>
      <c r="W375" s="2"/>
      <c r="X375" s="2"/>
      <c r="Y375" s="2"/>
    </row>
    <row r="376" spans="1:25" s="33" customFormat="1" ht="15.75" customHeight="1" x14ac:dyDescent="0.25">
      <c r="A376" s="1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/>
      <c r="P376"/>
      <c r="Q376" s="2"/>
      <c r="R376" s="2"/>
      <c r="S376" s="2"/>
      <c r="T376" s="3"/>
      <c r="U376" s="10"/>
      <c r="V376" s="10"/>
      <c r="W376" s="2"/>
      <c r="X376" s="2"/>
      <c r="Y376" s="2"/>
    </row>
    <row r="377" spans="1:25" s="33" customFormat="1" ht="15.75" customHeight="1" x14ac:dyDescent="0.25">
      <c r="A377" s="1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/>
      <c r="P377"/>
      <c r="Q377" s="2"/>
      <c r="R377" s="2"/>
      <c r="S377" s="2"/>
      <c r="T377" s="3"/>
      <c r="U377" s="10"/>
      <c r="V377" s="10"/>
      <c r="W377" s="2"/>
      <c r="X377" s="2"/>
      <c r="Y377" s="2"/>
    </row>
    <row r="378" spans="1:25" s="33" customFormat="1" ht="15.75" customHeight="1" x14ac:dyDescent="0.25">
      <c r="A378" s="1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/>
      <c r="P378"/>
      <c r="Q378" s="2"/>
      <c r="R378" s="2"/>
      <c r="S378" s="2"/>
      <c r="T378" s="3"/>
      <c r="U378" s="10"/>
      <c r="V378" s="10"/>
      <c r="W378" s="2"/>
      <c r="X378" s="2"/>
      <c r="Y378" s="2"/>
    </row>
    <row r="379" spans="1:25" s="33" customFormat="1" ht="15.75" customHeight="1" x14ac:dyDescent="0.25">
      <c r="A379" s="1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/>
      <c r="P379"/>
      <c r="Q379" s="2"/>
      <c r="R379" s="2"/>
      <c r="S379" s="2"/>
      <c r="T379" s="3"/>
      <c r="U379" s="10"/>
      <c r="V379" s="10"/>
      <c r="W379" s="2"/>
      <c r="X379" s="2"/>
      <c r="Y379" s="2"/>
    </row>
    <row r="380" spans="1:25" s="33" customFormat="1" ht="15.75" customHeight="1" x14ac:dyDescent="0.25">
      <c r="A380" s="1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/>
      <c r="P380"/>
      <c r="Q380" s="2"/>
      <c r="R380" s="2"/>
      <c r="S380" s="2"/>
      <c r="T380" s="3"/>
      <c r="U380" s="10"/>
      <c r="V380" s="10"/>
      <c r="W380" s="2"/>
      <c r="X380" s="2"/>
      <c r="Y380" s="2"/>
    </row>
    <row r="381" spans="1:25" s="33" customFormat="1" ht="15.75" customHeight="1" x14ac:dyDescent="0.25">
      <c r="A381" s="1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/>
      <c r="P381"/>
      <c r="Q381" s="2"/>
      <c r="R381" s="2"/>
      <c r="S381" s="2"/>
      <c r="T381" s="3"/>
      <c r="U381" s="10"/>
      <c r="V381" s="10"/>
      <c r="W381" s="2"/>
      <c r="X381" s="2"/>
      <c r="Y381" s="2"/>
    </row>
    <row r="382" spans="1:25" s="33" customFormat="1" ht="15.75" customHeight="1" x14ac:dyDescent="0.25">
      <c r="A382" s="1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/>
      <c r="P382"/>
      <c r="Q382" s="2"/>
      <c r="R382" s="2"/>
      <c r="S382" s="2"/>
      <c r="T382" s="3"/>
      <c r="U382" s="10"/>
      <c r="V382" s="10"/>
      <c r="W382" s="2"/>
      <c r="X382" s="2"/>
      <c r="Y382" s="2"/>
    </row>
    <row r="383" spans="1:25" s="33" customFormat="1" ht="15.75" customHeight="1" x14ac:dyDescent="0.25">
      <c r="A383" s="1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/>
      <c r="P383"/>
      <c r="Q383" s="2"/>
      <c r="R383" s="2"/>
      <c r="S383" s="2"/>
      <c r="T383" s="3"/>
      <c r="U383" s="10"/>
      <c r="V383" s="10"/>
      <c r="W383" s="2"/>
      <c r="X383" s="2"/>
      <c r="Y383" s="2"/>
    </row>
    <row r="384" spans="1:25" s="33" customFormat="1" ht="15.75" customHeight="1" x14ac:dyDescent="0.25">
      <c r="A384" s="1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/>
      <c r="P384"/>
      <c r="Q384" s="2"/>
      <c r="R384" s="2"/>
      <c r="S384" s="2"/>
      <c r="T384" s="3"/>
      <c r="U384" s="10"/>
      <c r="V384" s="10"/>
      <c r="W384" s="2"/>
      <c r="X384" s="2"/>
      <c r="Y384" s="2"/>
    </row>
    <row r="385" spans="1:25" s="33" customFormat="1" ht="15.75" customHeight="1" x14ac:dyDescent="0.25">
      <c r="A385" s="1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/>
      <c r="P385"/>
      <c r="Q385" s="2"/>
      <c r="R385" s="2"/>
      <c r="S385" s="2"/>
      <c r="T385" s="3"/>
      <c r="U385" s="10"/>
      <c r="V385" s="10"/>
      <c r="W385" s="2"/>
      <c r="X385" s="2"/>
      <c r="Y385" s="2"/>
    </row>
    <row r="386" spans="1:25" s="33" customFormat="1" ht="15.75" customHeight="1" x14ac:dyDescent="0.25">
      <c r="A386" s="1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/>
      <c r="P386"/>
      <c r="Q386" s="2"/>
      <c r="R386" s="2"/>
      <c r="S386" s="2"/>
      <c r="T386" s="3"/>
      <c r="U386" s="10"/>
      <c r="V386" s="10"/>
      <c r="W386" s="2"/>
      <c r="X386" s="2"/>
      <c r="Y386" s="2"/>
    </row>
    <row r="387" spans="1:25" s="33" customFormat="1" ht="15.75" customHeight="1" x14ac:dyDescent="0.25">
      <c r="A387" s="1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/>
      <c r="P387"/>
      <c r="Q387" s="2"/>
      <c r="R387" s="2"/>
      <c r="S387" s="2"/>
      <c r="T387" s="3"/>
      <c r="U387" s="10"/>
      <c r="V387" s="10"/>
      <c r="W387" s="2"/>
      <c r="X387" s="2"/>
      <c r="Y387" s="2"/>
    </row>
    <row r="388" spans="1:25" s="33" customFormat="1" ht="15.75" customHeight="1" x14ac:dyDescent="0.25">
      <c r="A388" s="1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/>
      <c r="P388"/>
      <c r="Q388" s="2"/>
      <c r="R388" s="2"/>
      <c r="S388" s="2"/>
      <c r="T388" s="3"/>
      <c r="U388" s="10"/>
      <c r="V388" s="10"/>
      <c r="W388" s="2"/>
      <c r="X388" s="2"/>
      <c r="Y388" s="2"/>
    </row>
    <row r="389" spans="1:25" s="33" customFormat="1" ht="15.75" customHeight="1" x14ac:dyDescent="0.25">
      <c r="A389" s="1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/>
      <c r="P389"/>
      <c r="Q389" s="2"/>
      <c r="R389" s="2"/>
      <c r="S389" s="2"/>
      <c r="T389" s="3"/>
      <c r="U389" s="10"/>
      <c r="V389" s="10"/>
      <c r="W389" s="2"/>
      <c r="X389" s="2"/>
      <c r="Y389" s="2"/>
    </row>
    <row r="390" spans="1:25" s="33" customFormat="1" ht="15.75" customHeight="1" x14ac:dyDescent="0.25">
      <c r="A390" s="1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/>
      <c r="P390"/>
      <c r="Q390" s="2"/>
      <c r="R390" s="2"/>
      <c r="S390" s="2"/>
      <c r="T390" s="3"/>
      <c r="U390" s="10"/>
      <c r="V390" s="10"/>
      <c r="W390" s="2"/>
      <c r="X390" s="2"/>
      <c r="Y390" s="2"/>
    </row>
    <row r="391" spans="1:25" s="33" customFormat="1" ht="15.75" customHeight="1" x14ac:dyDescent="0.25">
      <c r="A391" s="1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/>
      <c r="P391"/>
      <c r="Q391" s="2"/>
      <c r="R391" s="2"/>
      <c r="S391" s="2"/>
      <c r="T391" s="3"/>
      <c r="U391" s="10"/>
      <c r="V391" s="10"/>
      <c r="W391" s="2"/>
      <c r="X391" s="2"/>
      <c r="Y391" s="2"/>
    </row>
    <row r="392" spans="1:25" s="33" customFormat="1" ht="15.75" customHeight="1" x14ac:dyDescent="0.25">
      <c r="A392" s="1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/>
      <c r="P392"/>
      <c r="Q392" s="2"/>
      <c r="R392" s="2"/>
      <c r="S392" s="2"/>
      <c r="T392" s="3"/>
      <c r="U392" s="10"/>
      <c r="V392" s="10"/>
      <c r="W392" s="2"/>
      <c r="X392" s="2"/>
      <c r="Y392" s="2"/>
    </row>
    <row r="393" spans="1:25" s="33" customFormat="1" ht="15.75" customHeight="1" x14ac:dyDescent="0.25">
      <c r="A393" s="1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/>
      <c r="P393"/>
      <c r="Q393" s="2"/>
      <c r="R393" s="2"/>
      <c r="S393" s="2"/>
      <c r="T393" s="3"/>
      <c r="U393" s="10"/>
      <c r="V393" s="10"/>
      <c r="W393" s="2"/>
      <c r="X393" s="2"/>
      <c r="Y393" s="2"/>
    </row>
    <row r="394" spans="1:25" s="33" customFormat="1" ht="15.75" customHeight="1" x14ac:dyDescent="0.25">
      <c r="A394" s="1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/>
      <c r="P394"/>
      <c r="Q394" s="2"/>
      <c r="R394" s="2"/>
      <c r="S394" s="2"/>
      <c r="T394" s="3"/>
      <c r="U394" s="10"/>
      <c r="V394" s="10"/>
      <c r="W394" s="2"/>
      <c r="X394" s="2"/>
      <c r="Y394" s="2"/>
    </row>
    <row r="395" spans="1:25" s="33" customFormat="1" ht="15.75" customHeight="1" x14ac:dyDescent="0.25">
      <c r="A395" s="1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/>
      <c r="P395"/>
      <c r="Q395" s="2"/>
      <c r="R395" s="2"/>
      <c r="S395" s="2"/>
      <c r="T395" s="3"/>
      <c r="U395" s="10"/>
      <c r="V395" s="10"/>
      <c r="W395" s="2"/>
      <c r="X395" s="2"/>
      <c r="Y395" s="2"/>
    </row>
    <row r="396" spans="1:25" s="33" customFormat="1" ht="15.75" customHeight="1" x14ac:dyDescent="0.25">
      <c r="A396" s="1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/>
      <c r="P396"/>
      <c r="Q396" s="2"/>
      <c r="R396" s="2"/>
      <c r="S396" s="2"/>
      <c r="T396" s="3"/>
      <c r="U396" s="10"/>
      <c r="V396" s="10"/>
      <c r="W396" s="2"/>
      <c r="X396" s="2"/>
      <c r="Y396" s="2"/>
    </row>
    <row r="397" spans="1:25" s="33" customFormat="1" ht="15.75" customHeight="1" x14ac:dyDescent="0.25">
      <c r="A397" s="1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/>
      <c r="P397"/>
      <c r="Q397" s="2"/>
      <c r="R397" s="2"/>
      <c r="S397" s="2"/>
      <c r="T397" s="3"/>
      <c r="U397" s="10"/>
      <c r="V397" s="10"/>
      <c r="W397" s="2"/>
      <c r="X397" s="2"/>
      <c r="Y397" s="2"/>
    </row>
    <row r="398" spans="1:25" s="33" customFormat="1" ht="15.75" customHeight="1" x14ac:dyDescent="0.25">
      <c r="A398" s="1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/>
      <c r="P398"/>
      <c r="Q398" s="2"/>
      <c r="R398" s="2"/>
      <c r="S398" s="2"/>
      <c r="T398" s="3"/>
      <c r="U398" s="10"/>
      <c r="V398" s="10"/>
      <c r="W398" s="2"/>
      <c r="X398" s="2"/>
      <c r="Y398" s="2"/>
    </row>
    <row r="399" spans="1:25" s="33" customFormat="1" ht="15.75" customHeight="1" x14ac:dyDescent="0.25">
      <c r="A399" s="1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/>
      <c r="P399"/>
      <c r="Q399" s="2"/>
      <c r="R399" s="2"/>
      <c r="S399" s="2"/>
      <c r="T399" s="3"/>
      <c r="U399" s="10"/>
      <c r="V399" s="10"/>
      <c r="W399" s="2"/>
      <c r="X399" s="2"/>
      <c r="Y399" s="2"/>
    </row>
    <row r="400" spans="1:25" s="33" customFormat="1" ht="15.75" customHeight="1" x14ac:dyDescent="0.25">
      <c r="A400" s="1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/>
      <c r="P400"/>
      <c r="Q400" s="2"/>
      <c r="R400" s="2"/>
      <c r="S400" s="2"/>
      <c r="T400" s="3"/>
      <c r="U400" s="10"/>
      <c r="V400" s="10"/>
      <c r="W400" s="2"/>
      <c r="X400" s="2"/>
      <c r="Y400" s="2"/>
    </row>
    <row r="401" spans="1:25" s="33" customFormat="1" ht="15.75" customHeight="1" x14ac:dyDescent="0.25">
      <c r="A401" s="1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/>
      <c r="P401"/>
      <c r="Q401" s="2"/>
      <c r="R401" s="2"/>
      <c r="S401" s="2"/>
      <c r="T401" s="3"/>
      <c r="U401" s="10"/>
      <c r="V401" s="10"/>
      <c r="W401" s="2"/>
      <c r="X401" s="2"/>
      <c r="Y401" s="2"/>
    </row>
    <row r="402" spans="1:25" s="33" customFormat="1" ht="15.75" customHeight="1" x14ac:dyDescent="0.25">
      <c r="A402" s="1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/>
      <c r="P402"/>
      <c r="Q402" s="2"/>
      <c r="R402" s="2"/>
      <c r="S402" s="2"/>
      <c r="T402" s="3"/>
      <c r="U402" s="10"/>
      <c r="V402" s="10"/>
      <c r="W402" s="2"/>
      <c r="X402" s="2"/>
      <c r="Y402" s="2"/>
    </row>
    <row r="403" spans="1:25" s="33" customFormat="1" ht="15.75" customHeight="1" x14ac:dyDescent="0.25">
      <c r="A403" s="1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/>
      <c r="P403"/>
      <c r="Q403" s="2"/>
      <c r="R403" s="2"/>
      <c r="S403" s="2"/>
      <c r="T403" s="3"/>
      <c r="U403" s="10"/>
      <c r="V403" s="10"/>
      <c r="W403" s="2"/>
      <c r="X403" s="2"/>
      <c r="Y403" s="2"/>
    </row>
    <row r="404" spans="1:25" s="33" customFormat="1" ht="15.75" customHeight="1" x14ac:dyDescent="0.25">
      <c r="A404" s="1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/>
      <c r="P404"/>
      <c r="Q404" s="2"/>
      <c r="R404" s="2"/>
      <c r="S404" s="2"/>
      <c r="T404" s="3"/>
      <c r="U404" s="10"/>
      <c r="V404" s="10"/>
      <c r="W404" s="2"/>
      <c r="X404" s="2"/>
      <c r="Y404" s="2"/>
    </row>
    <row r="405" spans="1:25" s="33" customFormat="1" ht="15.75" customHeight="1" x14ac:dyDescent="0.25">
      <c r="A405" s="1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/>
      <c r="P405"/>
      <c r="Q405" s="2"/>
      <c r="R405" s="2"/>
      <c r="S405" s="2"/>
      <c r="T405" s="3"/>
      <c r="U405" s="10"/>
      <c r="V405" s="10"/>
      <c r="W405" s="2"/>
      <c r="X405" s="2"/>
      <c r="Y405" s="2"/>
    </row>
    <row r="406" spans="1:25" s="33" customFormat="1" ht="15.75" customHeight="1" x14ac:dyDescent="0.25">
      <c r="A406" s="1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/>
      <c r="P406"/>
      <c r="Q406" s="2"/>
      <c r="R406" s="2"/>
      <c r="S406" s="2"/>
      <c r="T406" s="3"/>
      <c r="U406" s="10"/>
      <c r="V406" s="10"/>
      <c r="W406" s="2"/>
      <c r="X406" s="2"/>
      <c r="Y406" s="2"/>
    </row>
    <row r="407" spans="1:25" s="33" customFormat="1" ht="15.75" customHeight="1" x14ac:dyDescent="0.25">
      <c r="A407" s="1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/>
      <c r="P407"/>
      <c r="Q407" s="2"/>
      <c r="R407" s="2"/>
      <c r="S407" s="2"/>
      <c r="T407" s="3"/>
      <c r="U407" s="10"/>
      <c r="V407" s="10"/>
      <c r="W407" s="2"/>
      <c r="X407" s="2"/>
      <c r="Y407" s="2"/>
    </row>
    <row r="408" spans="1:25" s="33" customFormat="1" ht="15.75" customHeight="1" x14ac:dyDescent="0.25">
      <c r="A408" s="1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/>
      <c r="P408"/>
      <c r="Q408" s="2"/>
      <c r="R408" s="2"/>
      <c r="S408" s="2"/>
      <c r="T408" s="3"/>
      <c r="U408" s="10"/>
      <c r="V408" s="10"/>
      <c r="W408" s="2"/>
      <c r="X408" s="2"/>
      <c r="Y408" s="2"/>
    </row>
    <row r="409" spans="1:25" s="33" customFormat="1" ht="15.75" customHeight="1" x14ac:dyDescent="0.25">
      <c r="A409" s="1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/>
      <c r="P409"/>
      <c r="Q409" s="2"/>
      <c r="R409" s="2"/>
      <c r="S409" s="2"/>
      <c r="T409" s="3"/>
      <c r="U409" s="10"/>
      <c r="V409" s="10"/>
      <c r="W409" s="2"/>
      <c r="X409" s="2"/>
      <c r="Y409" s="2"/>
    </row>
    <row r="410" spans="1:25" s="33" customFormat="1" ht="15.75" customHeight="1" x14ac:dyDescent="0.25">
      <c r="A410" s="1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/>
      <c r="P410"/>
      <c r="Q410" s="2"/>
      <c r="R410" s="2"/>
      <c r="S410" s="2"/>
      <c r="T410" s="3"/>
      <c r="U410" s="10"/>
      <c r="V410" s="10"/>
      <c r="W410" s="2"/>
      <c r="X410" s="2"/>
      <c r="Y410" s="2"/>
    </row>
    <row r="411" spans="1:25" s="33" customFormat="1" ht="15.75" customHeight="1" x14ac:dyDescent="0.25">
      <c r="A411" s="1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/>
      <c r="P411"/>
      <c r="Q411" s="2"/>
      <c r="R411" s="2"/>
      <c r="S411" s="2"/>
      <c r="T411" s="3"/>
      <c r="U411" s="10"/>
      <c r="V411" s="10"/>
      <c r="W411" s="2"/>
      <c r="X411" s="2"/>
      <c r="Y411" s="2"/>
    </row>
    <row r="412" spans="1:25" s="33" customFormat="1" ht="15.75" customHeight="1" x14ac:dyDescent="0.25">
      <c r="A412" s="1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/>
      <c r="P412"/>
      <c r="Q412" s="2"/>
      <c r="R412" s="2"/>
      <c r="S412" s="2"/>
      <c r="T412" s="3"/>
      <c r="U412" s="10"/>
      <c r="V412" s="10"/>
      <c r="W412" s="2"/>
      <c r="X412" s="2"/>
      <c r="Y412" s="2"/>
    </row>
    <row r="413" spans="1:25" s="33" customFormat="1" ht="15.75" customHeight="1" x14ac:dyDescent="0.25">
      <c r="A413" s="1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/>
      <c r="P413"/>
      <c r="Q413" s="2"/>
      <c r="R413" s="2"/>
      <c r="S413" s="2"/>
      <c r="T413" s="3"/>
      <c r="U413" s="10"/>
      <c r="V413" s="10"/>
      <c r="W413" s="2"/>
      <c r="X413" s="2"/>
      <c r="Y413" s="2"/>
    </row>
    <row r="414" spans="1:25" s="33" customFormat="1" ht="15.75" customHeight="1" x14ac:dyDescent="0.25">
      <c r="A414" s="1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/>
      <c r="P414"/>
      <c r="Q414" s="2"/>
      <c r="R414" s="2"/>
      <c r="S414" s="2"/>
      <c r="T414" s="3"/>
      <c r="U414" s="10"/>
      <c r="V414" s="10"/>
      <c r="W414" s="2"/>
      <c r="X414" s="2"/>
      <c r="Y414" s="2"/>
    </row>
    <row r="415" spans="1:25" s="33" customFormat="1" ht="15.75" customHeight="1" x14ac:dyDescent="0.25">
      <c r="A415" s="1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/>
      <c r="P415"/>
      <c r="Q415" s="2"/>
      <c r="R415" s="2"/>
      <c r="S415" s="2"/>
      <c r="T415" s="3"/>
      <c r="U415" s="10"/>
      <c r="V415" s="10"/>
      <c r="W415" s="2"/>
      <c r="X415" s="2"/>
      <c r="Y415" s="2"/>
    </row>
    <row r="416" spans="1:25" s="33" customFormat="1" ht="15.75" customHeight="1" x14ac:dyDescent="0.25">
      <c r="A416" s="1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/>
      <c r="P416"/>
      <c r="Q416" s="2"/>
      <c r="R416" s="2"/>
      <c r="S416" s="2"/>
      <c r="T416" s="3"/>
      <c r="U416" s="10"/>
      <c r="V416" s="10"/>
      <c r="W416" s="2"/>
      <c r="X416" s="2"/>
      <c r="Y416" s="2"/>
    </row>
    <row r="417" spans="1:25" s="33" customFormat="1" ht="15.75" customHeight="1" x14ac:dyDescent="0.25">
      <c r="A417" s="1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/>
      <c r="P417"/>
      <c r="Q417" s="2"/>
      <c r="R417" s="2"/>
      <c r="S417" s="2"/>
      <c r="T417" s="3"/>
      <c r="U417" s="10"/>
      <c r="V417" s="10"/>
      <c r="W417" s="2"/>
      <c r="X417" s="2"/>
      <c r="Y417" s="2"/>
    </row>
    <row r="418" spans="1:25" s="33" customFormat="1" ht="15.75" customHeight="1" x14ac:dyDescent="0.25">
      <c r="A418" s="1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/>
      <c r="P418"/>
      <c r="Q418" s="2"/>
      <c r="R418" s="2"/>
      <c r="S418" s="2"/>
      <c r="T418" s="3"/>
      <c r="U418" s="10"/>
      <c r="V418" s="10"/>
      <c r="W418" s="2"/>
      <c r="X418" s="2"/>
      <c r="Y418" s="2"/>
    </row>
    <row r="419" spans="1:25" s="33" customFormat="1" ht="15.75" customHeight="1" x14ac:dyDescent="0.25">
      <c r="A419" s="1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/>
      <c r="P419"/>
      <c r="Q419" s="2"/>
      <c r="R419" s="2"/>
      <c r="S419" s="2"/>
      <c r="T419" s="3"/>
      <c r="U419" s="10"/>
      <c r="V419" s="10"/>
      <c r="W419" s="2"/>
      <c r="X419" s="2"/>
      <c r="Y419" s="2"/>
    </row>
    <row r="420" spans="1:25" s="33" customFormat="1" ht="15.75" customHeight="1" x14ac:dyDescent="0.25">
      <c r="A420" s="1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/>
      <c r="P420"/>
      <c r="Q420" s="2"/>
      <c r="R420" s="2"/>
      <c r="S420" s="2"/>
      <c r="T420" s="3"/>
      <c r="U420" s="10"/>
      <c r="V420" s="10"/>
      <c r="W420" s="2"/>
      <c r="X420" s="2"/>
      <c r="Y420" s="2"/>
    </row>
    <row r="421" spans="1:25" s="33" customFormat="1" ht="15.75" customHeight="1" x14ac:dyDescent="0.25">
      <c r="A421" s="1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/>
      <c r="P421"/>
      <c r="Q421" s="2"/>
      <c r="R421" s="2"/>
      <c r="S421" s="2"/>
      <c r="T421" s="3"/>
      <c r="U421" s="10"/>
      <c r="V421" s="10"/>
      <c r="W421" s="2"/>
      <c r="X421" s="2"/>
      <c r="Y421" s="2"/>
    </row>
    <row r="422" spans="1:25" s="33" customFormat="1" ht="15.75" customHeight="1" x14ac:dyDescent="0.25">
      <c r="A422" s="1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/>
      <c r="P422"/>
      <c r="Q422" s="2"/>
      <c r="R422" s="2"/>
      <c r="S422" s="2"/>
      <c r="T422" s="3"/>
      <c r="U422" s="10"/>
      <c r="V422" s="10"/>
      <c r="W422" s="2"/>
      <c r="X422" s="2"/>
      <c r="Y422" s="2"/>
    </row>
    <row r="423" spans="1:25" s="33" customFormat="1" ht="15.75" customHeight="1" x14ac:dyDescent="0.25">
      <c r="A423" s="1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/>
      <c r="P423"/>
      <c r="Q423" s="2"/>
      <c r="R423" s="2"/>
      <c r="S423" s="2"/>
      <c r="T423" s="3"/>
      <c r="U423" s="10"/>
      <c r="V423" s="10"/>
      <c r="W423" s="2"/>
      <c r="X423" s="2"/>
      <c r="Y423" s="2"/>
    </row>
    <row r="424" spans="1:25" s="33" customFormat="1" ht="15.75" customHeight="1" x14ac:dyDescent="0.25">
      <c r="A424" s="1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/>
      <c r="P424"/>
      <c r="Q424" s="2"/>
      <c r="R424" s="2"/>
      <c r="S424" s="2"/>
      <c r="T424" s="3"/>
      <c r="U424" s="10"/>
      <c r="V424" s="10"/>
      <c r="W424" s="2"/>
      <c r="X424" s="2"/>
      <c r="Y424" s="2"/>
    </row>
    <row r="425" spans="1:25" s="33" customFormat="1" ht="15.75" customHeight="1" x14ac:dyDescent="0.25">
      <c r="A425" s="1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/>
      <c r="P425"/>
      <c r="Q425" s="2"/>
      <c r="R425" s="2"/>
      <c r="S425" s="2"/>
      <c r="T425" s="3"/>
      <c r="U425" s="10"/>
      <c r="V425" s="10"/>
      <c r="W425" s="2"/>
      <c r="X425" s="2"/>
      <c r="Y425" s="2"/>
    </row>
    <row r="426" spans="1:25" s="33" customFormat="1" ht="15.75" customHeight="1" x14ac:dyDescent="0.25">
      <c r="A426" s="1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/>
      <c r="P426"/>
      <c r="Q426" s="2"/>
      <c r="R426" s="2"/>
      <c r="S426" s="2"/>
      <c r="T426" s="3"/>
      <c r="U426" s="10"/>
      <c r="V426" s="10"/>
      <c r="W426" s="2"/>
      <c r="X426" s="2"/>
      <c r="Y426" s="2"/>
    </row>
    <row r="427" spans="1:25" s="33" customFormat="1" ht="15.75" customHeight="1" x14ac:dyDescent="0.25">
      <c r="A427" s="1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/>
      <c r="P427"/>
      <c r="Q427" s="2"/>
      <c r="R427" s="2"/>
      <c r="S427" s="2"/>
      <c r="T427" s="3"/>
      <c r="U427" s="10"/>
      <c r="V427" s="10"/>
      <c r="W427" s="2"/>
      <c r="X427" s="2"/>
      <c r="Y427" s="2"/>
    </row>
    <row r="428" spans="1:25" s="33" customFormat="1" ht="15.75" customHeight="1" x14ac:dyDescent="0.25">
      <c r="A428" s="1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/>
      <c r="P428"/>
      <c r="Q428" s="2"/>
      <c r="R428" s="2"/>
      <c r="S428" s="2"/>
      <c r="T428" s="3"/>
      <c r="U428" s="10"/>
      <c r="V428" s="10"/>
      <c r="W428" s="2"/>
      <c r="X428" s="2"/>
      <c r="Y428" s="2"/>
    </row>
    <row r="429" spans="1:25" s="33" customFormat="1" ht="15.75" customHeight="1" x14ac:dyDescent="0.25">
      <c r="A429" s="1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/>
      <c r="P429"/>
      <c r="Q429" s="2"/>
      <c r="R429" s="2"/>
      <c r="S429" s="2"/>
      <c r="T429" s="3"/>
      <c r="U429" s="10"/>
      <c r="V429" s="10"/>
      <c r="W429" s="2"/>
      <c r="X429" s="2"/>
      <c r="Y429" s="2"/>
    </row>
    <row r="430" spans="1:25" s="33" customFormat="1" ht="15.75" customHeight="1" x14ac:dyDescent="0.25">
      <c r="A430" s="1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/>
      <c r="P430"/>
      <c r="Q430" s="2"/>
      <c r="R430" s="2"/>
      <c r="S430" s="2"/>
      <c r="T430" s="3"/>
      <c r="U430" s="10"/>
      <c r="V430" s="10"/>
      <c r="W430" s="2"/>
      <c r="X430" s="2"/>
      <c r="Y430" s="2"/>
    </row>
    <row r="431" spans="1:25" s="33" customFormat="1" ht="15.75" customHeight="1" x14ac:dyDescent="0.25">
      <c r="A431" s="1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/>
      <c r="P431"/>
      <c r="Q431" s="2"/>
      <c r="R431" s="2"/>
      <c r="S431" s="2"/>
      <c r="T431" s="3"/>
      <c r="U431" s="10"/>
      <c r="V431" s="10"/>
      <c r="W431" s="2"/>
      <c r="X431" s="2"/>
      <c r="Y431" s="2"/>
    </row>
    <row r="432" spans="1:25" s="33" customFormat="1" ht="15.75" customHeight="1" x14ac:dyDescent="0.25">
      <c r="A432" s="1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/>
      <c r="P432"/>
      <c r="Q432" s="2"/>
      <c r="R432" s="2"/>
      <c r="S432" s="2"/>
      <c r="T432" s="3"/>
      <c r="U432" s="10"/>
      <c r="V432" s="10"/>
      <c r="W432" s="2"/>
      <c r="X432" s="2"/>
      <c r="Y432" s="2"/>
    </row>
    <row r="433" spans="1:25" s="33" customFormat="1" ht="15.75" customHeight="1" x14ac:dyDescent="0.25">
      <c r="A433" s="1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/>
      <c r="P433"/>
      <c r="Q433" s="2"/>
      <c r="R433" s="2"/>
      <c r="S433" s="2"/>
      <c r="T433" s="3"/>
      <c r="U433" s="10"/>
      <c r="V433" s="10"/>
      <c r="W433" s="2"/>
      <c r="X433" s="2"/>
      <c r="Y433" s="2"/>
    </row>
    <row r="434" spans="1:25" s="33" customFormat="1" ht="15.75" customHeight="1" x14ac:dyDescent="0.25">
      <c r="A434" s="1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/>
      <c r="P434"/>
      <c r="Q434" s="2"/>
      <c r="R434" s="2"/>
      <c r="S434" s="2"/>
      <c r="T434" s="3"/>
      <c r="U434" s="10"/>
      <c r="V434" s="10"/>
      <c r="W434" s="2"/>
      <c r="X434" s="2"/>
      <c r="Y434" s="2"/>
    </row>
    <row r="435" spans="1:25" s="33" customFormat="1" ht="15.75" customHeight="1" x14ac:dyDescent="0.25">
      <c r="A435" s="1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/>
      <c r="P435"/>
      <c r="Q435" s="2"/>
      <c r="R435" s="2"/>
      <c r="S435" s="2"/>
      <c r="T435" s="3"/>
      <c r="U435" s="10"/>
      <c r="V435" s="10"/>
      <c r="W435" s="2"/>
      <c r="X435" s="2"/>
      <c r="Y435" s="2"/>
    </row>
    <row r="436" spans="1:25" s="33" customFormat="1" ht="15.75" customHeight="1" x14ac:dyDescent="0.25">
      <c r="A436" s="1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/>
      <c r="P436"/>
      <c r="Q436" s="2"/>
      <c r="R436" s="2"/>
      <c r="S436" s="2"/>
      <c r="T436" s="3"/>
      <c r="U436" s="10"/>
      <c r="V436" s="10"/>
      <c r="W436" s="2"/>
      <c r="X436" s="2"/>
      <c r="Y436" s="2"/>
    </row>
    <row r="437" spans="1:25" s="33" customFormat="1" ht="15.75" customHeight="1" x14ac:dyDescent="0.25">
      <c r="A437" s="1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/>
      <c r="P437"/>
      <c r="Q437" s="2"/>
      <c r="R437" s="2"/>
      <c r="S437" s="2"/>
      <c r="T437" s="3"/>
      <c r="U437" s="10"/>
      <c r="V437" s="10"/>
      <c r="W437" s="2"/>
      <c r="X437" s="2"/>
      <c r="Y437" s="2"/>
    </row>
    <row r="438" spans="1:25" s="33" customFormat="1" ht="15.75" customHeight="1" x14ac:dyDescent="0.25">
      <c r="A438" s="1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/>
      <c r="P438"/>
      <c r="Q438" s="2"/>
      <c r="R438" s="2"/>
      <c r="S438" s="2"/>
      <c r="T438" s="3"/>
      <c r="U438" s="10"/>
      <c r="V438" s="10"/>
      <c r="W438" s="2"/>
      <c r="X438" s="2"/>
      <c r="Y438" s="2"/>
    </row>
    <row r="439" spans="1:25" s="33" customFormat="1" ht="15.75" customHeight="1" x14ac:dyDescent="0.25">
      <c r="A439" s="1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/>
      <c r="P439"/>
      <c r="Q439" s="2"/>
      <c r="R439" s="2"/>
      <c r="S439" s="2"/>
      <c r="T439" s="3"/>
      <c r="U439" s="10"/>
      <c r="V439" s="10"/>
      <c r="W439" s="2"/>
      <c r="X439" s="2"/>
      <c r="Y439" s="2"/>
    </row>
    <row r="440" spans="1:25" s="33" customFormat="1" ht="15.75" customHeight="1" x14ac:dyDescent="0.25">
      <c r="A440" s="1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/>
      <c r="P440"/>
      <c r="Q440" s="2"/>
      <c r="R440" s="2"/>
      <c r="S440" s="2"/>
      <c r="T440" s="3"/>
      <c r="U440" s="10"/>
      <c r="V440" s="10"/>
      <c r="W440" s="2"/>
      <c r="X440" s="2"/>
      <c r="Y440" s="2"/>
    </row>
    <row r="441" spans="1:25" s="33" customFormat="1" ht="15.75" customHeight="1" x14ac:dyDescent="0.25">
      <c r="A441" s="1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/>
      <c r="P441"/>
      <c r="Q441" s="2"/>
      <c r="R441" s="2"/>
      <c r="S441" s="2"/>
      <c r="T441" s="3"/>
      <c r="U441" s="10"/>
      <c r="V441" s="10"/>
      <c r="W441" s="2"/>
      <c r="X441" s="2"/>
      <c r="Y441" s="2"/>
    </row>
    <row r="442" spans="1:25" s="33" customFormat="1" ht="15.75" customHeight="1" x14ac:dyDescent="0.25">
      <c r="A442" s="1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/>
      <c r="P442"/>
      <c r="Q442" s="2"/>
      <c r="R442" s="2"/>
      <c r="S442" s="2"/>
      <c r="T442" s="3"/>
      <c r="U442" s="10"/>
      <c r="V442" s="10"/>
      <c r="W442" s="2"/>
      <c r="X442" s="2"/>
      <c r="Y442" s="2"/>
    </row>
    <row r="443" spans="1:25" s="33" customFormat="1" ht="15.75" customHeight="1" x14ac:dyDescent="0.25">
      <c r="A443" s="1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/>
      <c r="P443"/>
      <c r="Q443" s="2"/>
      <c r="R443" s="2"/>
      <c r="S443" s="2"/>
      <c r="T443" s="3"/>
      <c r="U443" s="10"/>
      <c r="V443" s="10"/>
      <c r="W443" s="2"/>
      <c r="X443" s="2"/>
      <c r="Y443" s="2"/>
    </row>
    <row r="444" spans="1:25" s="33" customFormat="1" ht="15.75" customHeight="1" x14ac:dyDescent="0.25">
      <c r="A444" s="1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/>
      <c r="P444"/>
      <c r="Q444" s="2"/>
      <c r="R444" s="2"/>
      <c r="S444" s="2"/>
      <c r="T444" s="3"/>
      <c r="U444" s="10"/>
      <c r="V444" s="10"/>
      <c r="W444" s="2"/>
      <c r="X444" s="2"/>
      <c r="Y444" s="2"/>
    </row>
    <row r="445" spans="1:25" s="33" customFormat="1" ht="15.75" customHeight="1" x14ac:dyDescent="0.25">
      <c r="A445" s="1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/>
      <c r="P445"/>
      <c r="Q445" s="2"/>
      <c r="R445" s="2"/>
      <c r="S445" s="2"/>
      <c r="T445" s="3"/>
      <c r="U445" s="10"/>
      <c r="V445" s="10"/>
      <c r="W445" s="2"/>
      <c r="X445" s="2"/>
      <c r="Y445" s="2"/>
    </row>
    <row r="446" spans="1:25" s="33" customFormat="1" ht="15.75" customHeight="1" x14ac:dyDescent="0.25">
      <c r="A446" s="1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/>
      <c r="P446"/>
      <c r="Q446" s="2"/>
      <c r="R446" s="2"/>
      <c r="S446" s="2"/>
      <c r="T446" s="3"/>
      <c r="U446" s="10"/>
      <c r="V446" s="10"/>
      <c r="W446" s="2"/>
      <c r="X446" s="2"/>
      <c r="Y446" s="2"/>
    </row>
    <row r="447" spans="1:25" s="33" customFormat="1" ht="15.75" customHeight="1" x14ac:dyDescent="0.25">
      <c r="A447" s="1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/>
      <c r="P447"/>
      <c r="Q447" s="2"/>
      <c r="R447" s="2"/>
      <c r="S447" s="2"/>
      <c r="T447" s="3"/>
      <c r="U447" s="10"/>
      <c r="V447" s="10"/>
      <c r="W447" s="2"/>
      <c r="X447" s="2"/>
      <c r="Y447" s="2"/>
    </row>
    <row r="448" spans="1:25" s="33" customFormat="1" ht="15.75" customHeight="1" x14ac:dyDescent="0.25">
      <c r="A448" s="1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/>
      <c r="P448"/>
      <c r="Q448" s="2"/>
      <c r="R448" s="2"/>
      <c r="S448" s="2"/>
      <c r="T448" s="3"/>
      <c r="U448" s="10"/>
      <c r="V448" s="10"/>
      <c r="W448" s="2"/>
      <c r="X448" s="2"/>
      <c r="Y448" s="2"/>
    </row>
    <row r="449" spans="1:25" s="33" customFormat="1" ht="15.75" customHeight="1" x14ac:dyDescent="0.25">
      <c r="A449" s="1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/>
      <c r="P449"/>
      <c r="Q449" s="2"/>
      <c r="R449" s="2"/>
      <c r="S449" s="2"/>
      <c r="T449" s="3"/>
      <c r="U449" s="10"/>
      <c r="V449" s="10"/>
      <c r="W449" s="2"/>
      <c r="X449" s="2"/>
      <c r="Y449" s="2"/>
    </row>
    <row r="450" spans="1:25" s="33" customFormat="1" ht="15.75" customHeight="1" x14ac:dyDescent="0.25">
      <c r="A450" s="1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/>
      <c r="P450"/>
      <c r="Q450" s="2"/>
      <c r="R450" s="2"/>
      <c r="S450" s="2"/>
      <c r="T450" s="3"/>
      <c r="U450" s="10"/>
      <c r="V450" s="10"/>
      <c r="W450" s="2"/>
      <c r="X450" s="2"/>
      <c r="Y450" s="2"/>
    </row>
    <row r="451" spans="1:25" s="33" customFormat="1" ht="15.75" customHeight="1" x14ac:dyDescent="0.25">
      <c r="A451" s="1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/>
      <c r="P451"/>
      <c r="Q451" s="2"/>
      <c r="R451" s="2"/>
      <c r="S451" s="2"/>
      <c r="T451" s="3"/>
      <c r="U451" s="10"/>
      <c r="V451" s="10"/>
      <c r="W451" s="2"/>
      <c r="X451" s="2"/>
      <c r="Y451" s="2"/>
    </row>
    <row r="452" spans="1:25" s="33" customFormat="1" ht="15.75" customHeight="1" x14ac:dyDescent="0.25">
      <c r="A452" s="1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/>
      <c r="P452"/>
      <c r="Q452" s="2"/>
      <c r="R452" s="2"/>
      <c r="S452" s="2"/>
      <c r="T452" s="3"/>
      <c r="U452" s="10"/>
      <c r="V452" s="10"/>
      <c r="W452" s="2"/>
      <c r="X452" s="2"/>
      <c r="Y452" s="2"/>
    </row>
    <row r="453" spans="1:25" s="33" customFormat="1" ht="15.75" customHeight="1" x14ac:dyDescent="0.25">
      <c r="A453" s="1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/>
      <c r="P453"/>
      <c r="Q453" s="2"/>
      <c r="R453" s="2"/>
      <c r="S453" s="2"/>
      <c r="T453" s="3"/>
      <c r="U453" s="10"/>
      <c r="V453" s="10"/>
      <c r="W453" s="2"/>
      <c r="X453" s="2"/>
      <c r="Y453" s="2"/>
    </row>
    <row r="454" spans="1:25" s="33" customFormat="1" ht="15.75" customHeight="1" x14ac:dyDescent="0.25">
      <c r="A454" s="1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/>
      <c r="P454"/>
      <c r="Q454" s="2"/>
      <c r="R454" s="2"/>
      <c r="S454" s="2"/>
      <c r="T454" s="3"/>
      <c r="U454" s="10"/>
      <c r="V454" s="10"/>
      <c r="W454" s="2"/>
      <c r="X454" s="2"/>
      <c r="Y454" s="2"/>
    </row>
    <row r="455" spans="1:25" s="33" customFormat="1" ht="15.75" customHeight="1" x14ac:dyDescent="0.25">
      <c r="A455" s="1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/>
      <c r="P455"/>
      <c r="Q455" s="2"/>
      <c r="R455" s="2"/>
      <c r="S455" s="2"/>
      <c r="T455" s="3"/>
      <c r="U455" s="10"/>
      <c r="V455" s="10"/>
      <c r="W455" s="2"/>
      <c r="X455" s="2"/>
      <c r="Y455" s="2"/>
    </row>
    <row r="456" spans="1:25" s="33" customFormat="1" ht="15.75" customHeight="1" x14ac:dyDescent="0.25">
      <c r="A456" s="1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/>
      <c r="P456"/>
      <c r="Q456" s="2"/>
      <c r="R456" s="2"/>
      <c r="S456" s="2"/>
      <c r="T456" s="3"/>
      <c r="U456" s="10"/>
      <c r="V456" s="10"/>
      <c r="W456" s="2"/>
      <c r="X456" s="2"/>
      <c r="Y456" s="2"/>
    </row>
    <row r="457" spans="1:25" s="33" customFormat="1" ht="15.75" customHeight="1" x14ac:dyDescent="0.25">
      <c r="A457" s="1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/>
      <c r="P457"/>
      <c r="Q457" s="2"/>
      <c r="R457" s="2"/>
      <c r="S457" s="2"/>
      <c r="T457" s="3"/>
      <c r="U457" s="10"/>
      <c r="V457" s="10"/>
      <c r="W457" s="2"/>
      <c r="X457" s="2"/>
      <c r="Y457" s="2"/>
    </row>
    <row r="458" spans="1:25" s="33" customFormat="1" ht="15.75" customHeight="1" x14ac:dyDescent="0.25">
      <c r="A458" s="1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/>
      <c r="P458"/>
      <c r="Q458" s="2"/>
      <c r="R458" s="2"/>
      <c r="S458" s="2"/>
      <c r="T458" s="3"/>
      <c r="U458" s="10"/>
      <c r="V458" s="10"/>
      <c r="W458" s="2"/>
      <c r="X458" s="2"/>
      <c r="Y458" s="2"/>
    </row>
    <row r="459" spans="1:25" s="33" customFormat="1" ht="15.75" customHeight="1" x14ac:dyDescent="0.25">
      <c r="A459" s="1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/>
      <c r="P459"/>
      <c r="Q459" s="2"/>
      <c r="R459" s="2"/>
      <c r="S459" s="2"/>
      <c r="T459" s="3"/>
      <c r="U459" s="10"/>
      <c r="V459" s="10"/>
      <c r="W459" s="2"/>
      <c r="X459" s="2"/>
      <c r="Y459" s="2"/>
    </row>
    <row r="460" spans="1:25" s="33" customFormat="1" ht="15.75" customHeight="1" x14ac:dyDescent="0.25">
      <c r="A460" s="1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/>
      <c r="P460"/>
      <c r="Q460" s="2"/>
      <c r="R460" s="2"/>
      <c r="S460" s="2"/>
      <c r="T460" s="3"/>
      <c r="U460" s="10"/>
      <c r="V460" s="10"/>
      <c r="W460" s="2"/>
      <c r="X460" s="2"/>
      <c r="Y460" s="2"/>
    </row>
    <row r="461" spans="1:25" s="33" customFormat="1" ht="15.75" customHeight="1" x14ac:dyDescent="0.25">
      <c r="A461" s="1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/>
      <c r="P461"/>
      <c r="Q461" s="2"/>
      <c r="R461" s="2"/>
      <c r="S461" s="2"/>
      <c r="T461" s="3"/>
      <c r="U461" s="10"/>
      <c r="V461" s="10"/>
      <c r="W461" s="2"/>
      <c r="X461" s="2"/>
      <c r="Y461" s="2"/>
    </row>
    <row r="462" spans="1:25" s="33" customFormat="1" ht="15.75" customHeight="1" x14ac:dyDescent="0.25">
      <c r="A462" s="1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/>
      <c r="P462"/>
      <c r="Q462" s="2"/>
      <c r="R462" s="2"/>
      <c r="S462" s="2"/>
      <c r="T462" s="3"/>
      <c r="U462" s="10"/>
      <c r="V462" s="10"/>
      <c r="W462" s="2"/>
      <c r="X462" s="2"/>
      <c r="Y462" s="2"/>
    </row>
    <row r="463" spans="1:25" s="33" customFormat="1" ht="15.75" customHeight="1" x14ac:dyDescent="0.25">
      <c r="A463" s="1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/>
      <c r="P463"/>
      <c r="Q463" s="2"/>
      <c r="R463" s="2"/>
      <c r="S463" s="2"/>
      <c r="T463" s="3"/>
      <c r="U463" s="10"/>
      <c r="V463" s="10"/>
      <c r="W463" s="2"/>
      <c r="X463" s="2"/>
      <c r="Y463" s="2"/>
    </row>
    <row r="464" spans="1:25" s="33" customFormat="1" ht="15.75" customHeight="1" x14ac:dyDescent="0.25">
      <c r="A464" s="1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/>
      <c r="P464"/>
      <c r="Q464" s="2"/>
      <c r="R464" s="2"/>
      <c r="S464" s="2"/>
      <c r="T464" s="3"/>
      <c r="U464" s="10"/>
      <c r="V464" s="10"/>
      <c r="W464" s="2"/>
      <c r="X464" s="2"/>
      <c r="Y464" s="2"/>
    </row>
    <row r="465" spans="1:163" s="33" customFormat="1" ht="15.75" customHeight="1" x14ac:dyDescent="0.25">
      <c r="A465" s="1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/>
      <c r="P465"/>
      <c r="Q465" s="2"/>
      <c r="R465" s="2"/>
      <c r="S465" s="2"/>
      <c r="T465" s="3"/>
      <c r="U465" s="10"/>
      <c r="V465" s="10"/>
      <c r="W465" s="2"/>
      <c r="X465" s="2"/>
      <c r="Y465" s="2"/>
    </row>
    <row r="466" spans="1:163" s="52" customFormat="1" ht="15.75" customHeight="1" x14ac:dyDescent="0.25">
      <c r="A466" s="1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/>
      <c r="P466"/>
      <c r="Q466" s="2"/>
      <c r="R466" s="2"/>
      <c r="S466" s="2"/>
      <c r="T466" s="3"/>
      <c r="U466" s="10"/>
      <c r="V466" s="10"/>
      <c r="W466" s="2"/>
      <c r="X466" s="2"/>
      <c r="Y466" s="2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</row>
    <row r="467" spans="1:163" s="52" customFormat="1" ht="15.75" customHeight="1" x14ac:dyDescent="0.25">
      <c r="A467" s="1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/>
      <c r="P467"/>
      <c r="Q467" s="2"/>
      <c r="R467" s="2"/>
      <c r="S467" s="2"/>
      <c r="T467" s="3"/>
      <c r="U467" s="10"/>
      <c r="V467" s="10"/>
      <c r="W467" s="2"/>
      <c r="X467" s="2"/>
      <c r="Y467" s="2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</row>
    <row r="468" spans="1:163" s="52" customFormat="1" ht="15.75" customHeight="1" x14ac:dyDescent="0.25">
      <c r="A468" s="1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/>
      <c r="P468"/>
      <c r="Q468" s="2"/>
      <c r="R468" s="2"/>
      <c r="S468" s="2"/>
      <c r="T468" s="3"/>
      <c r="U468" s="10"/>
      <c r="V468" s="10"/>
      <c r="W468" s="2"/>
      <c r="X468" s="2"/>
      <c r="Y468" s="2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</row>
    <row r="469" spans="1:163" s="52" customFormat="1" ht="15.75" customHeight="1" x14ac:dyDescent="0.25">
      <c r="A469" s="1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/>
      <c r="P469"/>
      <c r="Q469" s="2"/>
      <c r="R469" s="2"/>
      <c r="S469" s="2"/>
      <c r="T469" s="3"/>
      <c r="U469" s="10"/>
      <c r="V469" s="10"/>
      <c r="W469" s="2"/>
      <c r="X469" s="2"/>
      <c r="Y469" s="2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</row>
    <row r="470" spans="1:163" s="52" customFormat="1" ht="15.75" customHeight="1" x14ac:dyDescent="0.25">
      <c r="A470" s="1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/>
      <c r="P470"/>
      <c r="Q470" s="2"/>
      <c r="R470" s="2"/>
      <c r="S470" s="2"/>
      <c r="T470" s="3"/>
      <c r="U470" s="10"/>
      <c r="V470" s="10"/>
      <c r="W470" s="2"/>
      <c r="X470" s="2"/>
      <c r="Y470" s="2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</row>
    <row r="471" spans="1:163" s="52" customFormat="1" ht="15.75" customHeight="1" x14ac:dyDescent="0.25">
      <c r="A471" s="1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/>
      <c r="P471"/>
      <c r="Q471" s="2"/>
      <c r="R471" s="2"/>
      <c r="S471" s="2"/>
      <c r="T471" s="3"/>
      <c r="U471" s="10"/>
      <c r="V471" s="10"/>
      <c r="W471" s="2"/>
      <c r="X471" s="2"/>
      <c r="Y471" s="2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</row>
    <row r="472" spans="1:163" s="52" customFormat="1" ht="15.75" customHeight="1" x14ac:dyDescent="0.25">
      <c r="A472" s="1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/>
      <c r="P472"/>
      <c r="Q472" s="2"/>
      <c r="R472" s="2"/>
      <c r="S472" s="2"/>
      <c r="T472" s="3"/>
      <c r="U472" s="10"/>
      <c r="V472" s="10"/>
      <c r="W472" s="2"/>
      <c r="X472" s="2"/>
      <c r="Y472" s="2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</row>
    <row r="473" spans="1:163" s="52" customFormat="1" ht="15.75" customHeight="1" x14ac:dyDescent="0.25">
      <c r="A473" s="1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/>
      <c r="P473"/>
      <c r="Q473" s="2"/>
      <c r="R473" s="2"/>
      <c r="S473" s="2"/>
      <c r="T473" s="3"/>
      <c r="U473" s="10"/>
      <c r="V473" s="10"/>
      <c r="W473" s="2"/>
      <c r="X473" s="2"/>
      <c r="Y473" s="2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</row>
    <row r="474" spans="1:163" s="52" customFormat="1" ht="15.75" customHeight="1" x14ac:dyDescent="0.25">
      <c r="A474" s="1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/>
      <c r="P474"/>
      <c r="Q474" s="2"/>
      <c r="R474" s="2"/>
      <c r="S474" s="2"/>
      <c r="T474" s="3"/>
      <c r="U474" s="10"/>
      <c r="V474" s="10"/>
      <c r="W474" s="2"/>
      <c r="X474" s="2"/>
      <c r="Y474" s="2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</row>
    <row r="475" spans="1:163" s="52" customFormat="1" ht="15.75" customHeight="1" x14ac:dyDescent="0.25">
      <c r="A475" s="1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/>
      <c r="P475"/>
      <c r="Q475" s="2"/>
      <c r="R475" s="2"/>
      <c r="S475" s="2"/>
      <c r="T475" s="3"/>
      <c r="U475" s="10"/>
      <c r="V475" s="10"/>
      <c r="W475" s="2"/>
      <c r="X475" s="2"/>
      <c r="Y475" s="2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</row>
    <row r="476" spans="1:163" s="52" customFormat="1" ht="15.75" customHeight="1" x14ac:dyDescent="0.25">
      <c r="A476" s="1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/>
      <c r="P476"/>
      <c r="Q476" s="2"/>
      <c r="R476" s="2"/>
      <c r="S476" s="2"/>
      <c r="T476" s="3"/>
      <c r="U476" s="10"/>
      <c r="V476" s="10"/>
      <c r="W476" s="2"/>
      <c r="X476" s="2"/>
      <c r="Y476" s="2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</row>
    <row r="477" spans="1:163" s="52" customFormat="1" ht="15.75" customHeight="1" x14ac:dyDescent="0.25">
      <c r="A477" s="1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/>
      <c r="P477"/>
      <c r="Q477" s="2"/>
      <c r="R477" s="2"/>
      <c r="S477" s="2"/>
      <c r="T477" s="3"/>
      <c r="U477" s="10"/>
      <c r="V477" s="10"/>
      <c r="W477" s="2"/>
      <c r="X477" s="2"/>
      <c r="Y477" s="2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</row>
    <row r="478" spans="1:163" s="52" customFormat="1" ht="15.75" customHeight="1" x14ac:dyDescent="0.25">
      <c r="A478" s="1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/>
      <c r="P478"/>
      <c r="Q478" s="2"/>
      <c r="R478" s="2"/>
      <c r="S478" s="2"/>
      <c r="T478" s="3"/>
      <c r="U478" s="10"/>
      <c r="V478" s="10"/>
      <c r="W478" s="2"/>
      <c r="X478" s="2"/>
      <c r="Y478" s="2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</row>
    <row r="479" spans="1:163" s="52" customFormat="1" ht="15.75" customHeight="1" x14ac:dyDescent="0.25">
      <c r="A479" s="1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/>
      <c r="P479"/>
      <c r="Q479" s="2"/>
      <c r="R479" s="2"/>
      <c r="S479" s="2"/>
      <c r="T479" s="3"/>
      <c r="U479" s="10"/>
      <c r="V479" s="10"/>
      <c r="W479" s="2"/>
      <c r="X479" s="2"/>
      <c r="Y479" s="2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  <c r="DK479" s="33"/>
      <c r="DL479" s="33"/>
      <c r="DM479" s="33"/>
      <c r="DN479" s="33"/>
      <c r="DO479" s="33"/>
      <c r="DP479" s="33"/>
      <c r="DQ479" s="33"/>
      <c r="DR479" s="33"/>
      <c r="DS479" s="33"/>
      <c r="DT479" s="33"/>
      <c r="DU479" s="33"/>
      <c r="DV479" s="33"/>
      <c r="DW479" s="33"/>
      <c r="DX479" s="33"/>
      <c r="DY479" s="33"/>
      <c r="DZ479" s="33"/>
      <c r="EA479" s="33"/>
      <c r="EB479" s="33"/>
      <c r="EC479" s="33"/>
      <c r="ED479" s="33"/>
      <c r="EE479" s="33"/>
      <c r="EF479" s="33"/>
      <c r="EG479" s="33"/>
      <c r="EH479" s="33"/>
      <c r="EI479" s="33"/>
      <c r="EJ479" s="33"/>
      <c r="EK479" s="33"/>
      <c r="EL479" s="33"/>
      <c r="EM479" s="33"/>
      <c r="EN479" s="33"/>
      <c r="EO479" s="33"/>
      <c r="EP479" s="33"/>
      <c r="EQ479" s="33"/>
      <c r="ER479" s="33"/>
      <c r="ES479" s="33"/>
      <c r="ET479" s="33"/>
      <c r="EU479" s="33"/>
      <c r="EV479" s="33"/>
      <c r="EW479" s="33"/>
      <c r="EX479" s="33"/>
      <c r="EY479" s="33"/>
      <c r="EZ479" s="33"/>
      <c r="FA479" s="33"/>
      <c r="FB479" s="33"/>
      <c r="FC479" s="33"/>
      <c r="FD479" s="33"/>
      <c r="FE479" s="33"/>
      <c r="FF479" s="33"/>
      <c r="FG479" s="33"/>
    </row>
    <row r="480" spans="1:163" s="52" customFormat="1" ht="15.75" customHeight="1" x14ac:dyDescent="0.25">
      <c r="A480" s="1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/>
      <c r="P480"/>
      <c r="Q480" s="2"/>
      <c r="R480" s="2"/>
      <c r="S480" s="2"/>
      <c r="T480" s="3"/>
      <c r="U480" s="10"/>
      <c r="V480" s="10"/>
      <c r="W480" s="2"/>
      <c r="X480" s="2"/>
      <c r="Y480" s="2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  <c r="DG480" s="33"/>
      <c r="DH480" s="33"/>
      <c r="DI480" s="33"/>
      <c r="DJ480" s="33"/>
      <c r="DK480" s="33"/>
      <c r="DL480" s="33"/>
      <c r="DM480" s="33"/>
      <c r="DN480" s="33"/>
      <c r="DO480" s="33"/>
      <c r="DP480" s="33"/>
      <c r="DQ480" s="33"/>
      <c r="DR480" s="33"/>
      <c r="DS480" s="33"/>
      <c r="DT480" s="33"/>
      <c r="DU480" s="33"/>
      <c r="DV480" s="33"/>
      <c r="DW480" s="33"/>
      <c r="DX480" s="33"/>
      <c r="DY480" s="33"/>
      <c r="DZ480" s="33"/>
      <c r="EA480" s="33"/>
      <c r="EB480" s="33"/>
      <c r="EC480" s="33"/>
      <c r="ED480" s="33"/>
      <c r="EE480" s="33"/>
      <c r="EF480" s="33"/>
      <c r="EG480" s="33"/>
      <c r="EH480" s="33"/>
      <c r="EI480" s="33"/>
      <c r="EJ480" s="33"/>
      <c r="EK480" s="33"/>
      <c r="EL480" s="33"/>
      <c r="EM480" s="33"/>
      <c r="EN480" s="33"/>
      <c r="EO480" s="33"/>
      <c r="EP480" s="33"/>
      <c r="EQ480" s="33"/>
      <c r="ER480" s="33"/>
      <c r="ES480" s="33"/>
      <c r="ET480" s="33"/>
      <c r="EU480" s="33"/>
      <c r="EV480" s="33"/>
      <c r="EW480" s="33"/>
      <c r="EX480" s="33"/>
      <c r="EY480" s="33"/>
      <c r="EZ480" s="33"/>
      <c r="FA480" s="33"/>
      <c r="FB480" s="33"/>
      <c r="FC480" s="33"/>
      <c r="FD480" s="33"/>
      <c r="FE480" s="33"/>
      <c r="FF480" s="33"/>
      <c r="FG480" s="33"/>
    </row>
    <row r="481" spans="1:163" s="52" customFormat="1" ht="15.75" customHeight="1" x14ac:dyDescent="0.25">
      <c r="A481" s="1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/>
      <c r="P481"/>
      <c r="Q481" s="2"/>
      <c r="R481" s="2"/>
      <c r="S481" s="2"/>
      <c r="T481" s="3"/>
      <c r="U481" s="10"/>
      <c r="V481" s="10"/>
      <c r="W481" s="2"/>
      <c r="X481" s="2"/>
      <c r="Y481" s="2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  <c r="DK481" s="33"/>
      <c r="DL481" s="33"/>
      <c r="DM481" s="33"/>
      <c r="DN481" s="33"/>
      <c r="DO481" s="33"/>
      <c r="DP481" s="33"/>
      <c r="DQ481" s="33"/>
      <c r="DR481" s="33"/>
      <c r="DS481" s="33"/>
      <c r="DT481" s="33"/>
      <c r="DU481" s="33"/>
      <c r="DV481" s="33"/>
      <c r="DW481" s="33"/>
      <c r="DX481" s="33"/>
      <c r="DY481" s="33"/>
      <c r="DZ481" s="33"/>
      <c r="EA481" s="33"/>
      <c r="EB481" s="33"/>
      <c r="EC481" s="33"/>
      <c r="ED481" s="33"/>
      <c r="EE481" s="33"/>
      <c r="EF481" s="33"/>
      <c r="EG481" s="33"/>
      <c r="EH481" s="33"/>
      <c r="EI481" s="33"/>
      <c r="EJ481" s="33"/>
      <c r="EK481" s="33"/>
      <c r="EL481" s="33"/>
      <c r="EM481" s="33"/>
      <c r="EN481" s="33"/>
      <c r="EO481" s="33"/>
      <c r="EP481" s="33"/>
      <c r="EQ481" s="33"/>
      <c r="ER481" s="33"/>
      <c r="ES481" s="33"/>
      <c r="ET481" s="33"/>
      <c r="EU481" s="33"/>
      <c r="EV481" s="33"/>
      <c r="EW481" s="33"/>
      <c r="EX481" s="33"/>
      <c r="EY481" s="33"/>
      <c r="EZ481" s="33"/>
      <c r="FA481" s="33"/>
      <c r="FB481" s="33"/>
      <c r="FC481" s="33"/>
      <c r="FD481" s="33"/>
      <c r="FE481" s="33"/>
      <c r="FF481" s="33"/>
      <c r="FG481" s="33"/>
    </row>
    <row r="482" spans="1:163" s="52" customFormat="1" ht="15.75" customHeight="1" x14ac:dyDescent="0.25">
      <c r="A482" s="1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/>
      <c r="P482"/>
      <c r="Q482" s="2"/>
      <c r="R482" s="2"/>
      <c r="S482" s="2"/>
      <c r="T482" s="3"/>
      <c r="U482" s="10"/>
      <c r="V482" s="10"/>
      <c r="W482" s="2"/>
      <c r="X482" s="2"/>
      <c r="Y482" s="2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  <c r="DK482" s="33"/>
      <c r="DL482" s="33"/>
      <c r="DM482" s="33"/>
      <c r="DN482" s="33"/>
      <c r="DO482" s="33"/>
      <c r="DP482" s="33"/>
      <c r="DQ482" s="33"/>
      <c r="DR482" s="33"/>
      <c r="DS482" s="33"/>
      <c r="DT482" s="33"/>
      <c r="DU482" s="33"/>
      <c r="DV482" s="33"/>
      <c r="DW482" s="33"/>
      <c r="DX482" s="33"/>
      <c r="DY482" s="33"/>
      <c r="DZ482" s="33"/>
      <c r="EA482" s="33"/>
      <c r="EB482" s="33"/>
      <c r="EC482" s="33"/>
      <c r="ED482" s="33"/>
      <c r="EE482" s="33"/>
      <c r="EF482" s="33"/>
      <c r="EG482" s="33"/>
      <c r="EH482" s="33"/>
      <c r="EI482" s="33"/>
      <c r="EJ482" s="33"/>
      <c r="EK482" s="33"/>
      <c r="EL482" s="33"/>
      <c r="EM482" s="33"/>
      <c r="EN482" s="33"/>
      <c r="EO482" s="33"/>
      <c r="EP482" s="33"/>
      <c r="EQ482" s="33"/>
      <c r="ER482" s="33"/>
      <c r="ES482" s="33"/>
      <c r="ET482" s="33"/>
      <c r="EU482" s="33"/>
      <c r="EV482" s="33"/>
      <c r="EW482" s="33"/>
      <c r="EX482" s="33"/>
      <c r="EY482" s="33"/>
      <c r="EZ482" s="33"/>
      <c r="FA482" s="33"/>
      <c r="FB482" s="33"/>
      <c r="FC482" s="33"/>
      <c r="FD482" s="33"/>
      <c r="FE482" s="33"/>
      <c r="FF482" s="33"/>
      <c r="FG482" s="33"/>
    </row>
    <row r="483" spans="1:163" s="52" customFormat="1" ht="15.75" customHeight="1" x14ac:dyDescent="0.25">
      <c r="A483" s="1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/>
      <c r="P483"/>
      <c r="Q483" s="2"/>
      <c r="R483" s="2"/>
      <c r="S483" s="2"/>
      <c r="T483" s="3"/>
      <c r="U483" s="10"/>
      <c r="V483" s="10"/>
      <c r="W483" s="2"/>
      <c r="X483" s="2"/>
      <c r="Y483" s="2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  <c r="DL483" s="33"/>
      <c r="DM483" s="33"/>
      <c r="DN483" s="33"/>
      <c r="DO483" s="33"/>
      <c r="DP483" s="33"/>
      <c r="DQ483" s="33"/>
      <c r="DR483" s="33"/>
      <c r="DS483" s="33"/>
      <c r="DT483" s="33"/>
      <c r="DU483" s="33"/>
      <c r="DV483" s="33"/>
      <c r="DW483" s="33"/>
      <c r="DX483" s="33"/>
      <c r="DY483" s="33"/>
      <c r="DZ483" s="33"/>
      <c r="EA483" s="33"/>
      <c r="EB483" s="33"/>
      <c r="EC483" s="33"/>
      <c r="ED483" s="33"/>
      <c r="EE483" s="33"/>
      <c r="EF483" s="33"/>
      <c r="EG483" s="33"/>
      <c r="EH483" s="33"/>
      <c r="EI483" s="33"/>
      <c r="EJ483" s="33"/>
      <c r="EK483" s="33"/>
      <c r="EL483" s="33"/>
      <c r="EM483" s="33"/>
      <c r="EN483" s="33"/>
      <c r="EO483" s="33"/>
      <c r="EP483" s="33"/>
      <c r="EQ483" s="33"/>
      <c r="ER483" s="33"/>
      <c r="ES483" s="33"/>
      <c r="ET483" s="33"/>
      <c r="EU483" s="33"/>
      <c r="EV483" s="33"/>
      <c r="EW483" s="33"/>
      <c r="EX483" s="33"/>
      <c r="EY483" s="33"/>
      <c r="EZ483" s="33"/>
      <c r="FA483" s="33"/>
      <c r="FB483" s="33"/>
      <c r="FC483" s="33"/>
      <c r="FD483" s="33"/>
      <c r="FE483" s="33"/>
      <c r="FF483" s="33"/>
      <c r="FG483" s="33"/>
    </row>
    <row r="484" spans="1:163" s="52" customFormat="1" ht="15.75" customHeight="1" x14ac:dyDescent="0.25">
      <c r="A484" s="1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/>
      <c r="P484"/>
      <c r="Q484" s="2"/>
      <c r="R484" s="2"/>
      <c r="S484" s="2"/>
      <c r="T484" s="3"/>
      <c r="U484" s="10"/>
      <c r="V484" s="10"/>
      <c r="W484" s="2"/>
      <c r="X484" s="2"/>
      <c r="Y484" s="2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  <c r="DG484" s="33"/>
      <c r="DH484" s="33"/>
      <c r="DI484" s="33"/>
      <c r="DJ484" s="33"/>
      <c r="DK484" s="33"/>
      <c r="DL484" s="33"/>
      <c r="DM484" s="33"/>
      <c r="DN484" s="33"/>
      <c r="DO484" s="33"/>
      <c r="DP484" s="33"/>
      <c r="DQ484" s="33"/>
      <c r="DR484" s="33"/>
      <c r="DS484" s="33"/>
      <c r="DT484" s="33"/>
      <c r="DU484" s="33"/>
      <c r="DV484" s="33"/>
      <c r="DW484" s="33"/>
      <c r="DX484" s="33"/>
      <c r="DY484" s="33"/>
      <c r="DZ484" s="33"/>
      <c r="EA484" s="33"/>
      <c r="EB484" s="33"/>
      <c r="EC484" s="33"/>
      <c r="ED484" s="33"/>
      <c r="EE484" s="33"/>
      <c r="EF484" s="33"/>
      <c r="EG484" s="33"/>
      <c r="EH484" s="33"/>
      <c r="EI484" s="33"/>
      <c r="EJ484" s="33"/>
      <c r="EK484" s="33"/>
      <c r="EL484" s="33"/>
      <c r="EM484" s="33"/>
      <c r="EN484" s="33"/>
      <c r="EO484" s="33"/>
      <c r="EP484" s="33"/>
      <c r="EQ484" s="33"/>
      <c r="ER484" s="33"/>
      <c r="ES484" s="33"/>
      <c r="ET484" s="33"/>
      <c r="EU484" s="33"/>
      <c r="EV484" s="33"/>
      <c r="EW484" s="33"/>
      <c r="EX484" s="33"/>
      <c r="EY484" s="33"/>
      <c r="EZ484" s="33"/>
      <c r="FA484" s="33"/>
      <c r="FB484" s="33"/>
      <c r="FC484" s="33"/>
      <c r="FD484" s="33"/>
      <c r="FE484" s="33"/>
      <c r="FF484" s="33"/>
      <c r="FG484" s="33"/>
    </row>
    <row r="485" spans="1:163" s="52" customFormat="1" ht="15.75" customHeight="1" x14ac:dyDescent="0.25">
      <c r="A485" s="1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/>
      <c r="P485"/>
      <c r="Q485" s="2"/>
      <c r="R485" s="2"/>
      <c r="S485" s="2"/>
      <c r="T485" s="3"/>
      <c r="U485" s="10"/>
      <c r="V485" s="10"/>
      <c r="W485" s="2"/>
      <c r="X485" s="2"/>
      <c r="Y485" s="2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  <c r="DV485" s="33"/>
      <c r="DW485" s="33"/>
      <c r="DX485" s="33"/>
      <c r="DY485" s="33"/>
      <c r="DZ485" s="33"/>
      <c r="EA485" s="33"/>
      <c r="EB485" s="33"/>
      <c r="EC485" s="33"/>
      <c r="ED485" s="33"/>
      <c r="EE485" s="33"/>
      <c r="EF485" s="33"/>
      <c r="EG485" s="33"/>
      <c r="EH485" s="33"/>
      <c r="EI485" s="33"/>
      <c r="EJ485" s="33"/>
      <c r="EK485" s="33"/>
      <c r="EL485" s="33"/>
      <c r="EM485" s="33"/>
      <c r="EN485" s="33"/>
      <c r="EO485" s="33"/>
      <c r="EP485" s="33"/>
      <c r="EQ485" s="33"/>
      <c r="ER485" s="33"/>
      <c r="ES485" s="33"/>
      <c r="ET485" s="33"/>
      <c r="EU485" s="33"/>
      <c r="EV485" s="33"/>
      <c r="EW485" s="33"/>
      <c r="EX485" s="33"/>
      <c r="EY485" s="33"/>
      <c r="EZ485" s="33"/>
      <c r="FA485" s="33"/>
      <c r="FB485" s="33"/>
      <c r="FC485" s="33"/>
      <c r="FD485" s="33"/>
      <c r="FE485" s="33"/>
      <c r="FF485" s="33"/>
      <c r="FG485" s="33"/>
    </row>
    <row r="486" spans="1:163" s="52" customFormat="1" ht="15.75" customHeight="1" x14ac:dyDescent="0.25">
      <c r="A486" s="1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/>
      <c r="P486"/>
      <c r="Q486" s="2"/>
      <c r="R486" s="2"/>
      <c r="S486" s="2"/>
      <c r="T486" s="3"/>
      <c r="U486" s="10"/>
      <c r="V486" s="10"/>
      <c r="W486" s="2"/>
      <c r="X486" s="2"/>
      <c r="Y486" s="2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  <c r="DL486" s="33"/>
      <c r="DM486" s="33"/>
      <c r="DN486" s="33"/>
      <c r="DO486" s="33"/>
      <c r="DP486" s="33"/>
      <c r="DQ486" s="33"/>
      <c r="DR486" s="33"/>
      <c r="DS486" s="33"/>
      <c r="DT486" s="33"/>
      <c r="DU486" s="33"/>
      <c r="DV486" s="33"/>
      <c r="DW486" s="33"/>
      <c r="DX486" s="33"/>
      <c r="DY486" s="33"/>
      <c r="DZ486" s="33"/>
      <c r="EA486" s="33"/>
      <c r="EB486" s="33"/>
      <c r="EC486" s="33"/>
      <c r="ED486" s="33"/>
      <c r="EE486" s="33"/>
      <c r="EF486" s="33"/>
      <c r="EG486" s="33"/>
      <c r="EH486" s="33"/>
      <c r="EI486" s="33"/>
      <c r="EJ486" s="33"/>
      <c r="EK486" s="33"/>
      <c r="EL486" s="33"/>
      <c r="EM486" s="33"/>
      <c r="EN486" s="33"/>
      <c r="EO486" s="33"/>
      <c r="EP486" s="33"/>
      <c r="EQ486" s="33"/>
      <c r="ER486" s="33"/>
      <c r="ES486" s="33"/>
      <c r="ET486" s="33"/>
      <c r="EU486" s="33"/>
      <c r="EV486" s="33"/>
      <c r="EW486" s="33"/>
      <c r="EX486" s="33"/>
      <c r="EY486" s="33"/>
      <c r="EZ486" s="33"/>
      <c r="FA486" s="33"/>
      <c r="FB486" s="33"/>
      <c r="FC486" s="33"/>
      <c r="FD486" s="33"/>
      <c r="FE486" s="33"/>
      <c r="FF486" s="33"/>
      <c r="FG486" s="33"/>
    </row>
    <row r="487" spans="1:163" s="52" customFormat="1" ht="15.75" customHeight="1" x14ac:dyDescent="0.25">
      <c r="A487" s="1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/>
      <c r="P487"/>
      <c r="Q487" s="2"/>
      <c r="R487" s="2"/>
      <c r="S487" s="2"/>
      <c r="T487" s="3"/>
      <c r="U487" s="10"/>
      <c r="V487" s="10"/>
      <c r="W487" s="2"/>
      <c r="X487" s="2"/>
      <c r="Y487" s="2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  <c r="DK487" s="33"/>
      <c r="DL487" s="33"/>
      <c r="DM487" s="33"/>
      <c r="DN487" s="33"/>
      <c r="DO487" s="33"/>
      <c r="DP487" s="33"/>
      <c r="DQ487" s="33"/>
      <c r="DR487" s="33"/>
      <c r="DS487" s="33"/>
      <c r="DT487" s="33"/>
      <c r="DU487" s="33"/>
      <c r="DV487" s="33"/>
      <c r="DW487" s="33"/>
      <c r="DX487" s="33"/>
      <c r="DY487" s="33"/>
      <c r="DZ487" s="33"/>
      <c r="EA487" s="33"/>
      <c r="EB487" s="33"/>
      <c r="EC487" s="33"/>
      <c r="ED487" s="33"/>
      <c r="EE487" s="33"/>
      <c r="EF487" s="33"/>
      <c r="EG487" s="33"/>
      <c r="EH487" s="33"/>
      <c r="EI487" s="33"/>
      <c r="EJ487" s="33"/>
      <c r="EK487" s="33"/>
      <c r="EL487" s="33"/>
      <c r="EM487" s="33"/>
      <c r="EN487" s="33"/>
      <c r="EO487" s="33"/>
      <c r="EP487" s="33"/>
      <c r="EQ487" s="33"/>
      <c r="ER487" s="33"/>
      <c r="ES487" s="33"/>
      <c r="ET487" s="33"/>
      <c r="EU487" s="33"/>
      <c r="EV487" s="33"/>
      <c r="EW487" s="33"/>
      <c r="EX487" s="33"/>
      <c r="EY487" s="33"/>
      <c r="EZ487" s="33"/>
      <c r="FA487" s="33"/>
      <c r="FB487" s="33"/>
      <c r="FC487" s="33"/>
      <c r="FD487" s="33"/>
      <c r="FE487" s="33"/>
      <c r="FF487" s="33"/>
      <c r="FG487" s="33"/>
    </row>
    <row r="488" spans="1:163" s="52" customFormat="1" ht="15.75" customHeight="1" x14ac:dyDescent="0.25">
      <c r="A488" s="1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/>
      <c r="P488"/>
      <c r="Q488" s="2"/>
      <c r="R488" s="2"/>
      <c r="S488" s="2"/>
      <c r="T488" s="3"/>
      <c r="U488" s="10"/>
      <c r="V488" s="10"/>
      <c r="W488" s="2"/>
      <c r="X488" s="2"/>
      <c r="Y488" s="2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</row>
    <row r="489" spans="1:163" s="52" customFormat="1" ht="15.75" customHeight="1" x14ac:dyDescent="0.25">
      <c r="A489" s="1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/>
      <c r="P489"/>
      <c r="Q489" s="2"/>
      <c r="R489" s="2"/>
      <c r="S489" s="2"/>
      <c r="T489" s="3"/>
      <c r="U489" s="10"/>
      <c r="V489" s="10"/>
      <c r="W489" s="2"/>
      <c r="X489" s="2"/>
      <c r="Y489" s="2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</row>
    <row r="490" spans="1:163" s="52" customFormat="1" ht="15.75" customHeight="1" x14ac:dyDescent="0.25">
      <c r="A490" s="1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/>
      <c r="P490"/>
      <c r="Q490" s="2"/>
      <c r="R490" s="2"/>
      <c r="S490" s="2"/>
      <c r="T490" s="3"/>
      <c r="U490" s="10"/>
      <c r="V490" s="10"/>
      <c r="W490" s="2"/>
      <c r="X490" s="2"/>
      <c r="Y490" s="2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</row>
    <row r="491" spans="1:163" s="52" customFormat="1" ht="15.75" customHeight="1" x14ac:dyDescent="0.25">
      <c r="A491" s="1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/>
      <c r="P491"/>
      <c r="Q491" s="2"/>
      <c r="R491" s="2"/>
      <c r="S491" s="2"/>
      <c r="T491" s="3"/>
      <c r="U491" s="10"/>
      <c r="V491" s="10"/>
      <c r="W491" s="2"/>
      <c r="X491" s="2"/>
      <c r="Y491" s="2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</row>
    <row r="492" spans="1:163" s="52" customFormat="1" ht="15.75" customHeight="1" x14ac:dyDescent="0.25">
      <c r="A492" s="1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/>
      <c r="P492"/>
      <c r="Q492" s="2"/>
      <c r="R492" s="2"/>
      <c r="S492" s="2"/>
      <c r="T492" s="3"/>
      <c r="U492" s="10"/>
      <c r="V492" s="10"/>
      <c r="W492" s="2"/>
      <c r="X492" s="2"/>
      <c r="Y492" s="2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</row>
    <row r="493" spans="1:163" s="52" customFormat="1" ht="15.75" customHeight="1" x14ac:dyDescent="0.25">
      <c r="A493" s="1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/>
      <c r="P493"/>
      <c r="Q493" s="2"/>
      <c r="R493" s="2"/>
      <c r="S493" s="2"/>
      <c r="T493" s="3"/>
      <c r="U493" s="10"/>
      <c r="V493" s="10"/>
      <c r="W493" s="2"/>
      <c r="X493" s="2"/>
      <c r="Y493" s="2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</row>
    <row r="494" spans="1:163" s="52" customFormat="1" ht="15.75" customHeight="1" x14ac:dyDescent="0.25">
      <c r="A494" s="1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/>
      <c r="P494"/>
      <c r="Q494" s="2"/>
      <c r="R494" s="2"/>
      <c r="S494" s="2"/>
      <c r="T494" s="3"/>
      <c r="U494" s="10"/>
      <c r="V494" s="10"/>
      <c r="W494" s="2"/>
      <c r="X494" s="2"/>
      <c r="Y494" s="2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</row>
    <row r="495" spans="1:163" s="52" customFormat="1" ht="15.75" customHeight="1" x14ac:dyDescent="0.25">
      <c r="A495" s="1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/>
      <c r="P495"/>
      <c r="Q495" s="2"/>
      <c r="R495" s="2"/>
      <c r="S495" s="2"/>
      <c r="T495" s="3"/>
      <c r="U495" s="10"/>
      <c r="V495" s="10"/>
      <c r="W495" s="2"/>
      <c r="X495" s="2"/>
      <c r="Y495" s="2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</row>
    <row r="496" spans="1:163" s="52" customFormat="1" ht="15.75" customHeight="1" x14ac:dyDescent="0.25">
      <c r="A496" s="1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/>
      <c r="P496"/>
      <c r="Q496" s="2"/>
      <c r="R496" s="2"/>
      <c r="S496" s="2"/>
      <c r="T496" s="3"/>
      <c r="U496" s="10"/>
      <c r="V496" s="10"/>
      <c r="W496" s="2"/>
      <c r="X496" s="2"/>
      <c r="Y496" s="2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</row>
    <row r="497" spans="1:163" s="52" customFormat="1" ht="15.75" customHeight="1" x14ac:dyDescent="0.25">
      <c r="A497" s="1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/>
      <c r="P497"/>
      <c r="Q497" s="2"/>
      <c r="R497" s="2"/>
      <c r="S497" s="2"/>
      <c r="T497" s="3"/>
      <c r="U497" s="10"/>
      <c r="V497" s="10"/>
      <c r="W497" s="2"/>
      <c r="X497" s="2"/>
      <c r="Y497" s="2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</row>
    <row r="498" spans="1:163" s="52" customFormat="1" ht="15.75" customHeight="1" x14ac:dyDescent="0.25">
      <c r="A498" s="1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/>
      <c r="P498"/>
      <c r="Q498" s="2"/>
      <c r="R498" s="2"/>
      <c r="S498" s="2"/>
      <c r="T498" s="3"/>
      <c r="U498" s="10"/>
      <c r="V498" s="10"/>
      <c r="W498" s="2"/>
      <c r="X498" s="2"/>
      <c r="Y498" s="2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</row>
    <row r="499" spans="1:163" s="52" customFormat="1" ht="15.75" customHeight="1" x14ac:dyDescent="0.25">
      <c r="A499" s="1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/>
      <c r="P499"/>
      <c r="Q499" s="2"/>
      <c r="R499" s="2"/>
      <c r="S499" s="2"/>
      <c r="T499" s="3"/>
      <c r="U499" s="10"/>
      <c r="V499" s="10"/>
      <c r="W499" s="2"/>
      <c r="X499" s="2"/>
      <c r="Y499" s="2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</row>
    <row r="500" spans="1:163" s="52" customFormat="1" ht="15.75" customHeight="1" x14ac:dyDescent="0.25">
      <c r="A500" s="1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/>
      <c r="P500"/>
      <c r="Q500" s="2"/>
      <c r="R500" s="2"/>
      <c r="S500" s="2"/>
      <c r="T500" s="3"/>
      <c r="U500" s="10"/>
      <c r="V500" s="10"/>
      <c r="W500" s="2"/>
      <c r="X500" s="2"/>
      <c r="Y500" s="2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</row>
    <row r="501" spans="1:163" s="52" customFormat="1" ht="15.75" customHeight="1" x14ac:dyDescent="0.25">
      <c r="A501" s="1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/>
      <c r="P501"/>
      <c r="Q501" s="2"/>
      <c r="R501" s="2"/>
      <c r="S501" s="2"/>
      <c r="T501" s="3"/>
      <c r="U501" s="10"/>
      <c r="V501" s="10"/>
      <c r="W501" s="2"/>
      <c r="X501" s="2"/>
      <c r="Y501" s="2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</row>
    <row r="502" spans="1:163" s="52" customFormat="1" ht="15.75" customHeight="1" x14ac:dyDescent="0.25">
      <c r="A502" s="1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/>
      <c r="P502"/>
      <c r="Q502" s="2"/>
      <c r="R502" s="2"/>
      <c r="S502" s="2"/>
      <c r="T502" s="3"/>
      <c r="U502" s="10"/>
      <c r="V502" s="10"/>
      <c r="W502" s="2"/>
      <c r="X502" s="2"/>
      <c r="Y502" s="2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</row>
    <row r="503" spans="1:163" s="52" customFormat="1" ht="15.75" customHeight="1" x14ac:dyDescent="0.25">
      <c r="A503" s="1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/>
      <c r="P503"/>
      <c r="Q503" s="2"/>
      <c r="R503" s="2"/>
      <c r="S503" s="2"/>
      <c r="T503" s="3"/>
      <c r="U503" s="10"/>
      <c r="V503" s="10"/>
      <c r="W503" s="2"/>
      <c r="X503" s="2"/>
      <c r="Y503" s="2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</row>
    <row r="504" spans="1:163" s="52" customFormat="1" ht="15.75" customHeight="1" x14ac:dyDescent="0.25">
      <c r="A504" s="1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/>
      <c r="P504"/>
      <c r="Q504" s="2"/>
      <c r="R504" s="2"/>
      <c r="S504" s="2"/>
      <c r="T504" s="3"/>
      <c r="U504" s="10"/>
      <c r="V504" s="10"/>
      <c r="W504" s="2"/>
      <c r="X504" s="2"/>
      <c r="Y504" s="2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</row>
    <row r="505" spans="1:163" s="52" customFormat="1" ht="15.75" customHeight="1" x14ac:dyDescent="0.25">
      <c r="A505" s="1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/>
      <c r="P505"/>
      <c r="Q505" s="2"/>
      <c r="R505" s="2"/>
      <c r="S505" s="2"/>
      <c r="T505" s="3"/>
      <c r="U505" s="10"/>
      <c r="V505" s="10"/>
      <c r="W505" s="2"/>
      <c r="X505" s="2"/>
      <c r="Y505" s="2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</row>
    <row r="506" spans="1:163" s="52" customFormat="1" ht="15.75" customHeight="1" x14ac:dyDescent="0.25">
      <c r="A506" s="1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/>
      <c r="P506"/>
      <c r="Q506" s="2"/>
      <c r="R506" s="2"/>
      <c r="S506" s="2"/>
      <c r="T506" s="3"/>
      <c r="U506" s="10"/>
      <c r="V506" s="10"/>
      <c r="W506" s="2"/>
      <c r="X506" s="2"/>
      <c r="Y506" s="2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</row>
    <row r="507" spans="1:163" s="52" customFormat="1" ht="15.75" customHeight="1" x14ac:dyDescent="0.25">
      <c r="A507" s="1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/>
      <c r="P507"/>
      <c r="Q507" s="2"/>
      <c r="R507" s="2"/>
      <c r="S507" s="2"/>
      <c r="T507" s="3"/>
      <c r="U507" s="10"/>
      <c r="V507" s="10"/>
      <c r="W507" s="2"/>
      <c r="X507" s="2"/>
      <c r="Y507" s="2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</row>
    <row r="508" spans="1:163" s="52" customFormat="1" ht="15.75" customHeight="1" x14ac:dyDescent="0.25">
      <c r="A508" s="1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/>
      <c r="P508"/>
      <c r="Q508" s="2"/>
      <c r="R508" s="2"/>
      <c r="S508" s="2"/>
      <c r="T508" s="3"/>
      <c r="U508" s="10"/>
      <c r="V508" s="10"/>
      <c r="W508" s="2"/>
      <c r="X508" s="2"/>
      <c r="Y508" s="2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</row>
    <row r="509" spans="1:163" s="52" customFormat="1" ht="15.75" customHeight="1" x14ac:dyDescent="0.25">
      <c r="A509" s="1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/>
      <c r="P509"/>
      <c r="Q509" s="2"/>
      <c r="R509" s="2"/>
      <c r="S509" s="2"/>
      <c r="T509" s="3"/>
      <c r="U509" s="10"/>
      <c r="V509" s="10"/>
      <c r="W509" s="2"/>
      <c r="X509" s="2"/>
      <c r="Y509" s="2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</row>
    <row r="510" spans="1:163" s="52" customFormat="1" ht="15.75" customHeight="1" x14ac:dyDescent="0.25">
      <c r="A510" s="1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/>
      <c r="P510"/>
      <c r="Q510" s="2"/>
      <c r="R510" s="2"/>
      <c r="S510" s="2"/>
      <c r="T510" s="3"/>
      <c r="U510" s="10"/>
      <c r="V510" s="10"/>
      <c r="W510" s="2"/>
      <c r="X510" s="2"/>
      <c r="Y510" s="2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</row>
    <row r="511" spans="1:163" s="33" customFormat="1" ht="15.75" customHeight="1" x14ac:dyDescent="0.25">
      <c r="A511" s="1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/>
      <c r="P511"/>
      <c r="Q511" s="2"/>
      <c r="R511" s="2"/>
      <c r="S511" s="2"/>
      <c r="T511" s="3"/>
      <c r="U511" s="10"/>
      <c r="V511" s="10"/>
      <c r="W511" s="2"/>
      <c r="X511" s="2"/>
      <c r="Y511" s="2"/>
    </row>
    <row r="512" spans="1:163" s="33" customFormat="1" ht="15.75" hidden="1" customHeight="1" x14ac:dyDescent="0.25">
      <c r="A512" s="1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/>
      <c r="P512"/>
      <c r="Q512" s="2"/>
      <c r="R512" s="2"/>
      <c r="S512" s="2"/>
      <c r="T512" s="3"/>
      <c r="U512" s="10"/>
      <c r="V512" s="10"/>
      <c r="W512" s="2"/>
      <c r="X512" s="2"/>
      <c r="Y512" s="2"/>
    </row>
    <row r="513" spans="1:25" s="33" customFormat="1" ht="15.75" customHeight="1" x14ac:dyDescent="0.25">
      <c r="A513" s="1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/>
      <c r="P513"/>
      <c r="Q513" s="2"/>
      <c r="R513" s="2"/>
      <c r="S513" s="2"/>
      <c r="T513" s="3"/>
      <c r="U513" s="10"/>
      <c r="V513" s="10"/>
      <c r="W513" s="2"/>
      <c r="X513" s="2"/>
      <c r="Y513" s="2"/>
    </row>
    <row r="514" spans="1:25" s="33" customFormat="1" ht="15.75" customHeight="1" x14ac:dyDescent="0.25">
      <c r="A514" s="1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/>
      <c r="P514"/>
      <c r="Q514" s="2"/>
      <c r="R514" s="2"/>
      <c r="S514" s="2"/>
      <c r="T514" s="3"/>
      <c r="U514" s="10"/>
      <c r="V514" s="10"/>
      <c r="W514" s="2"/>
      <c r="X514" s="2"/>
      <c r="Y514" s="2"/>
    </row>
    <row r="515" spans="1:25" s="33" customFormat="1" ht="15.75" customHeight="1" x14ac:dyDescent="0.25">
      <c r="A515" s="1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/>
      <c r="P515"/>
      <c r="Q515" s="2"/>
      <c r="R515" s="2"/>
      <c r="S515" s="2"/>
      <c r="T515" s="3"/>
      <c r="U515" s="10"/>
      <c r="V515" s="10"/>
      <c r="W515" s="2"/>
      <c r="X515" s="2"/>
      <c r="Y515" s="2"/>
    </row>
    <row r="516" spans="1:25" s="33" customFormat="1" ht="15.75" customHeight="1" x14ac:dyDescent="0.25">
      <c r="A516" s="1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/>
      <c r="P516"/>
      <c r="Q516" s="2"/>
      <c r="R516" s="2"/>
      <c r="S516" s="2"/>
      <c r="T516" s="3"/>
      <c r="U516" s="10"/>
      <c r="V516" s="10"/>
      <c r="W516" s="2"/>
      <c r="X516" s="2"/>
      <c r="Y516" s="2"/>
    </row>
    <row r="517" spans="1:25" s="33" customFormat="1" ht="15.75" customHeight="1" x14ac:dyDescent="0.25">
      <c r="A517" s="1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/>
      <c r="P517"/>
      <c r="Q517" s="2"/>
      <c r="R517" s="2"/>
      <c r="S517" s="2"/>
      <c r="T517" s="3"/>
      <c r="U517" s="10"/>
      <c r="V517" s="10"/>
      <c r="W517" s="2"/>
      <c r="X517" s="2"/>
      <c r="Y517" s="2"/>
    </row>
    <row r="518" spans="1:25" s="33" customFormat="1" ht="15.75" customHeight="1" x14ac:dyDescent="0.25">
      <c r="A518" s="1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/>
      <c r="P518"/>
      <c r="Q518" s="2"/>
      <c r="R518" s="2"/>
      <c r="S518" s="2"/>
      <c r="T518" s="3"/>
      <c r="U518" s="10"/>
      <c r="V518" s="10"/>
      <c r="W518" s="2"/>
      <c r="X518" s="2"/>
      <c r="Y518" s="2"/>
    </row>
    <row r="519" spans="1:25" s="33" customFormat="1" ht="15.75" customHeight="1" x14ac:dyDescent="0.25">
      <c r="A519" s="1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/>
      <c r="P519"/>
      <c r="Q519" s="2"/>
      <c r="R519" s="2"/>
      <c r="S519" s="2"/>
      <c r="T519" s="3"/>
      <c r="U519" s="10"/>
      <c r="V519" s="10"/>
      <c r="W519" s="2"/>
      <c r="X519" s="2"/>
      <c r="Y519" s="2"/>
    </row>
    <row r="520" spans="1:25" s="33" customFormat="1" ht="15.75" customHeight="1" x14ac:dyDescent="0.25">
      <c r="A520" s="1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/>
      <c r="P520"/>
      <c r="Q520" s="2"/>
      <c r="R520" s="2"/>
      <c r="S520" s="2"/>
      <c r="T520" s="3"/>
      <c r="U520" s="10"/>
      <c r="V520" s="10"/>
      <c r="W520" s="2"/>
      <c r="X520" s="2"/>
      <c r="Y520" s="2"/>
    </row>
    <row r="521" spans="1:25" s="33" customFormat="1" ht="15.75" customHeight="1" x14ac:dyDescent="0.25">
      <c r="A521" s="1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/>
      <c r="P521"/>
      <c r="Q521" s="2"/>
      <c r="R521" s="2"/>
      <c r="S521" s="2"/>
      <c r="T521" s="3"/>
      <c r="U521" s="10"/>
      <c r="V521" s="10"/>
      <c r="W521" s="2"/>
      <c r="X521" s="2"/>
      <c r="Y521" s="2"/>
    </row>
    <row r="522" spans="1:25" s="33" customFormat="1" ht="15.75" customHeight="1" x14ac:dyDescent="0.25">
      <c r="A522" s="1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/>
      <c r="P522"/>
      <c r="Q522" s="2"/>
      <c r="R522" s="2"/>
      <c r="S522" s="2"/>
      <c r="T522" s="3"/>
      <c r="U522" s="10"/>
      <c r="V522" s="10"/>
      <c r="W522" s="2"/>
      <c r="X522" s="2"/>
      <c r="Y522" s="2"/>
    </row>
    <row r="523" spans="1:25" s="33" customFormat="1" ht="15.75" customHeight="1" x14ac:dyDescent="0.25">
      <c r="A523" s="1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/>
      <c r="P523"/>
      <c r="Q523" s="2"/>
      <c r="R523" s="2"/>
      <c r="S523" s="2"/>
      <c r="T523" s="3"/>
      <c r="U523" s="10"/>
      <c r="V523" s="10"/>
      <c r="W523" s="2"/>
      <c r="X523" s="2"/>
      <c r="Y523" s="2"/>
    </row>
    <row r="524" spans="1:25" s="33" customFormat="1" ht="15.75" customHeight="1" x14ac:dyDescent="0.25">
      <c r="A524" s="1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/>
      <c r="P524"/>
      <c r="Q524" s="2"/>
      <c r="R524" s="2"/>
      <c r="S524" s="2"/>
      <c r="T524" s="3"/>
      <c r="U524" s="10"/>
      <c r="V524" s="10"/>
      <c r="W524" s="2"/>
      <c r="X524" s="2"/>
      <c r="Y524" s="2"/>
    </row>
    <row r="525" spans="1:25" s="33" customFormat="1" ht="15.75" customHeight="1" x14ac:dyDescent="0.25">
      <c r="A525" s="1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/>
      <c r="P525"/>
      <c r="Q525" s="2"/>
      <c r="R525" s="2"/>
      <c r="S525" s="2"/>
      <c r="T525" s="3"/>
      <c r="U525" s="10"/>
      <c r="V525" s="10"/>
      <c r="W525" s="2"/>
      <c r="X525" s="2"/>
      <c r="Y525" s="2"/>
    </row>
    <row r="526" spans="1:25" s="33" customFormat="1" ht="15.75" customHeight="1" x14ac:dyDescent="0.25">
      <c r="A526" s="1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/>
      <c r="P526"/>
      <c r="Q526" s="2"/>
      <c r="R526" s="2"/>
      <c r="S526" s="2"/>
      <c r="T526" s="3"/>
      <c r="U526" s="10"/>
      <c r="V526" s="10"/>
      <c r="W526" s="2"/>
      <c r="X526" s="2"/>
      <c r="Y526" s="2"/>
    </row>
    <row r="527" spans="1:25" s="33" customFormat="1" ht="15.75" customHeight="1" x14ac:dyDescent="0.25">
      <c r="A527" s="1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/>
      <c r="P527"/>
      <c r="Q527" s="2"/>
      <c r="R527" s="2"/>
      <c r="S527" s="2"/>
      <c r="T527" s="3"/>
      <c r="U527" s="10"/>
      <c r="V527" s="10"/>
      <c r="W527" s="2"/>
      <c r="X527" s="2"/>
      <c r="Y527" s="2"/>
    </row>
    <row r="528" spans="1:25" s="33" customFormat="1" ht="15.75" customHeight="1" x14ac:dyDescent="0.25">
      <c r="A528" s="1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/>
      <c r="P528"/>
      <c r="Q528" s="2"/>
      <c r="R528" s="2"/>
      <c r="S528" s="2"/>
      <c r="T528" s="3"/>
      <c r="U528" s="10"/>
      <c r="V528" s="10"/>
      <c r="W528" s="2"/>
      <c r="X528" s="2"/>
      <c r="Y528" s="2"/>
    </row>
    <row r="529" spans="1:25" s="33" customFormat="1" ht="15.75" customHeight="1" x14ac:dyDescent="0.25">
      <c r="A529" s="1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/>
      <c r="P529"/>
      <c r="Q529" s="2"/>
      <c r="R529" s="2"/>
      <c r="S529" s="2"/>
      <c r="T529" s="3"/>
      <c r="U529" s="10"/>
      <c r="V529" s="10"/>
      <c r="W529" s="2"/>
      <c r="X529" s="2"/>
      <c r="Y529" s="2"/>
    </row>
    <row r="530" spans="1:25" s="33" customFormat="1" ht="15.75" customHeight="1" x14ac:dyDescent="0.25">
      <c r="A530" s="1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/>
      <c r="P530"/>
      <c r="Q530" s="2"/>
      <c r="R530" s="2"/>
      <c r="S530" s="2"/>
      <c r="T530" s="3"/>
      <c r="U530" s="10"/>
      <c r="V530" s="10"/>
      <c r="W530" s="2"/>
      <c r="X530" s="2"/>
      <c r="Y530" s="2"/>
    </row>
    <row r="531" spans="1:25" s="33" customFormat="1" ht="15.75" customHeight="1" x14ac:dyDescent="0.25">
      <c r="A531" s="1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/>
      <c r="P531"/>
      <c r="Q531" s="2"/>
      <c r="R531" s="2"/>
      <c r="S531" s="2"/>
      <c r="T531" s="3"/>
      <c r="U531" s="10"/>
      <c r="V531" s="10"/>
      <c r="W531" s="2"/>
      <c r="X531" s="2"/>
      <c r="Y531" s="2"/>
    </row>
    <row r="532" spans="1:25" s="33" customFormat="1" ht="15.75" customHeight="1" x14ac:dyDescent="0.25">
      <c r="A532" s="1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/>
      <c r="P532"/>
      <c r="Q532" s="2"/>
      <c r="R532" s="2"/>
      <c r="S532" s="2"/>
      <c r="T532" s="3"/>
      <c r="U532" s="10"/>
      <c r="V532" s="10"/>
      <c r="W532" s="2"/>
      <c r="X532" s="2"/>
      <c r="Y532" s="2"/>
    </row>
    <row r="533" spans="1:25" s="33" customFormat="1" ht="15.75" customHeight="1" x14ac:dyDescent="0.25">
      <c r="A533" s="1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/>
      <c r="P533"/>
      <c r="Q533" s="2"/>
      <c r="R533" s="2"/>
      <c r="S533" s="2"/>
      <c r="T533" s="3"/>
      <c r="U533" s="10"/>
      <c r="V533" s="10"/>
      <c r="W533" s="2"/>
      <c r="X533" s="2"/>
      <c r="Y533" s="2"/>
    </row>
    <row r="534" spans="1:25" s="33" customFormat="1" ht="15.75" customHeight="1" x14ac:dyDescent="0.25">
      <c r="A534" s="1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/>
      <c r="P534"/>
      <c r="Q534" s="2"/>
      <c r="R534" s="2"/>
      <c r="S534" s="2"/>
      <c r="T534" s="3"/>
      <c r="U534" s="10"/>
      <c r="V534" s="10"/>
      <c r="W534" s="2"/>
      <c r="X534" s="2"/>
      <c r="Y534" s="2"/>
    </row>
    <row r="535" spans="1:25" s="33" customFormat="1" ht="15.75" customHeight="1" x14ac:dyDescent="0.25">
      <c r="A535" s="1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/>
      <c r="P535"/>
      <c r="Q535" s="2"/>
      <c r="R535" s="2"/>
      <c r="S535" s="2"/>
      <c r="T535" s="3"/>
      <c r="U535" s="10"/>
      <c r="V535" s="10"/>
      <c r="W535" s="2"/>
      <c r="X535" s="2"/>
      <c r="Y535" s="2"/>
    </row>
    <row r="536" spans="1:25" s="33" customFormat="1" ht="15.75" customHeight="1" x14ac:dyDescent="0.25">
      <c r="A536" s="1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/>
      <c r="P536"/>
      <c r="Q536" s="2"/>
      <c r="R536" s="2"/>
      <c r="S536" s="2"/>
      <c r="T536" s="3"/>
      <c r="U536" s="10"/>
      <c r="V536" s="10"/>
      <c r="W536" s="2"/>
      <c r="X536" s="2"/>
      <c r="Y536" s="2"/>
    </row>
    <row r="537" spans="1:25" s="33" customFormat="1" ht="15.75" customHeight="1" x14ac:dyDescent="0.25">
      <c r="A537" s="1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/>
      <c r="P537"/>
      <c r="Q537" s="2"/>
      <c r="R537" s="2"/>
      <c r="S537" s="2"/>
      <c r="T537" s="3"/>
      <c r="U537" s="10"/>
      <c r="V537" s="10"/>
      <c r="W537" s="2"/>
      <c r="X537" s="2"/>
      <c r="Y537" s="2"/>
    </row>
    <row r="538" spans="1:25" s="33" customFormat="1" ht="15.75" customHeight="1" x14ac:dyDescent="0.25">
      <c r="A538" s="1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/>
      <c r="P538"/>
      <c r="Q538" s="2"/>
      <c r="R538" s="2"/>
      <c r="S538" s="2"/>
      <c r="T538" s="3"/>
      <c r="U538" s="10"/>
      <c r="V538" s="10"/>
      <c r="W538" s="2"/>
      <c r="X538" s="2"/>
      <c r="Y538" s="2"/>
    </row>
    <row r="539" spans="1:25" s="33" customFormat="1" ht="15.75" customHeight="1" x14ac:dyDescent="0.25">
      <c r="A539" s="1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/>
      <c r="P539"/>
      <c r="Q539" s="2"/>
      <c r="R539" s="2"/>
      <c r="S539" s="2"/>
      <c r="T539" s="3"/>
      <c r="U539" s="10"/>
      <c r="V539" s="10"/>
      <c r="W539" s="2"/>
      <c r="X539" s="2"/>
      <c r="Y539" s="2"/>
    </row>
    <row r="540" spans="1:25" s="33" customFormat="1" ht="15.75" customHeight="1" x14ac:dyDescent="0.25">
      <c r="A540" s="1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/>
      <c r="P540"/>
      <c r="Q540" s="2"/>
      <c r="R540" s="2"/>
      <c r="S540" s="2"/>
      <c r="T540" s="3"/>
      <c r="U540" s="10"/>
      <c r="V540" s="10"/>
      <c r="W540" s="2"/>
      <c r="X540" s="2"/>
      <c r="Y540" s="2"/>
    </row>
    <row r="541" spans="1:25" s="33" customFormat="1" ht="15.75" customHeight="1" x14ac:dyDescent="0.25">
      <c r="A541" s="1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/>
      <c r="P541"/>
      <c r="Q541" s="2"/>
      <c r="R541" s="2"/>
      <c r="S541" s="2"/>
      <c r="T541" s="3"/>
      <c r="U541" s="10"/>
      <c r="V541" s="10"/>
      <c r="W541" s="2"/>
      <c r="X541" s="2"/>
      <c r="Y541" s="2"/>
    </row>
    <row r="542" spans="1:25" s="33" customFormat="1" ht="15.75" customHeight="1" x14ac:dyDescent="0.25">
      <c r="A542" s="1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/>
      <c r="P542"/>
      <c r="Q542" s="2"/>
      <c r="R542" s="2"/>
      <c r="S542" s="2"/>
      <c r="T542" s="3"/>
      <c r="U542" s="10"/>
      <c r="V542" s="10"/>
      <c r="W542" s="2"/>
      <c r="X542" s="2"/>
      <c r="Y542" s="2"/>
    </row>
    <row r="543" spans="1:25" s="33" customFormat="1" ht="15.75" customHeight="1" x14ac:dyDescent="0.25">
      <c r="A543" s="1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/>
      <c r="P543"/>
      <c r="Q543" s="2"/>
      <c r="R543" s="2"/>
      <c r="S543" s="2"/>
      <c r="T543" s="3"/>
      <c r="U543" s="10"/>
      <c r="V543" s="10"/>
      <c r="W543" s="2"/>
      <c r="X543" s="2"/>
      <c r="Y543" s="2"/>
    </row>
    <row r="544" spans="1:25" s="33" customFormat="1" ht="15.75" customHeight="1" x14ac:dyDescent="0.25">
      <c r="A544" s="1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/>
      <c r="P544"/>
      <c r="Q544" s="2"/>
      <c r="R544" s="2"/>
      <c r="S544" s="2"/>
      <c r="T544" s="3"/>
      <c r="U544" s="10"/>
      <c r="V544" s="10"/>
      <c r="W544" s="2"/>
      <c r="X544" s="2"/>
      <c r="Y544" s="2"/>
    </row>
    <row r="545" spans="1:25" s="33" customFormat="1" ht="15.75" customHeight="1" x14ac:dyDescent="0.25">
      <c r="A545" s="1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/>
      <c r="P545"/>
      <c r="Q545" s="2"/>
      <c r="R545" s="2"/>
      <c r="S545" s="2"/>
      <c r="T545" s="3"/>
      <c r="U545" s="10"/>
      <c r="V545" s="10"/>
      <c r="W545" s="2"/>
      <c r="X545" s="2"/>
      <c r="Y545" s="2"/>
    </row>
    <row r="546" spans="1:25" s="33" customFormat="1" ht="15.75" customHeight="1" x14ac:dyDescent="0.25">
      <c r="A546" s="1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/>
      <c r="P546"/>
      <c r="Q546" s="2"/>
      <c r="R546" s="2"/>
      <c r="S546" s="2"/>
      <c r="T546" s="3"/>
      <c r="U546" s="10"/>
      <c r="V546" s="10"/>
      <c r="W546" s="2"/>
      <c r="X546" s="2"/>
      <c r="Y546" s="2"/>
    </row>
    <row r="547" spans="1:25" s="33" customFormat="1" ht="15.75" customHeight="1" x14ac:dyDescent="0.25">
      <c r="A547" s="1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/>
      <c r="P547"/>
      <c r="Q547" s="2"/>
      <c r="R547" s="2"/>
      <c r="S547" s="2"/>
      <c r="T547" s="3"/>
      <c r="U547" s="10"/>
      <c r="V547" s="10"/>
      <c r="W547" s="2"/>
      <c r="X547" s="2"/>
      <c r="Y547" s="2"/>
    </row>
    <row r="548" spans="1:25" s="33" customFormat="1" ht="15.75" customHeight="1" x14ac:dyDescent="0.25">
      <c r="A548" s="1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/>
      <c r="P548"/>
      <c r="Q548" s="2"/>
      <c r="R548" s="2"/>
      <c r="S548" s="2"/>
      <c r="T548" s="3"/>
      <c r="U548" s="10"/>
      <c r="V548" s="10"/>
      <c r="W548" s="2"/>
      <c r="X548" s="2"/>
      <c r="Y548" s="2"/>
    </row>
    <row r="549" spans="1:25" s="33" customFormat="1" ht="15.75" customHeight="1" x14ac:dyDescent="0.25">
      <c r="A549" s="1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/>
      <c r="P549"/>
      <c r="Q549" s="2"/>
      <c r="R549" s="2"/>
      <c r="S549" s="2"/>
      <c r="T549" s="3"/>
      <c r="U549" s="10"/>
      <c r="V549" s="10"/>
      <c r="W549" s="2"/>
      <c r="X549" s="2"/>
      <c r="Y549" s="2"/>
    </row>
    <row r="550" spans="1:25" s="33" customFormat="1" ht="15.75" customHeight="1" x14ac:dyDescent="0.25">
      <c r="A550" s="1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/>
      <c r="P550"/>
      <c r="Q550" s="2"/>
      <c r="R550" s="2"/>
      <c r="S550" s="2"/>
      <c r="T550" s="3"/>
      <c r="U550" s="10"/>
      <c r="V550" s="10"/>
      <c r="W550" s="2"/>
      <c r="X550" s="2"/>
      <c r="Y550" s="2"/>
    </row>
    <row r="551" spans="1:25" s="33" customFormat="1" ht="15.75" customHeight="1" x14ac:dyDescent="0.25">
      <c r="A551" s="1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/>
      <c r="P551"/>
      <c r="Q551" s="2"/>
      <c r="R551" s="2"/>
      <c r="S551" s="2"/>
      <c r="T551" s="3"/>
      <c r="U551" s="10"/>
      <c r="V551" s="10"/>
      <c r="W551" s="2"/>
      <c r="X551" s="2"/>
      <c r="Y551" s="2"/>
    </row>
    <row r="552" spans="1:25" s="33" customFormat="1" ht="15.75" customHeight="1" x14ac:dyDescent="0.25">
      <c r="A552" s="1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/>
      <c r="P552"/>
      <c r="Q552" s="2"/>
      <c r="R552" s="2"/>
      <c r="S552" s="2"/>
      <c r="T552" s="3"/>
      <c r="U552" s="10"/>
      <c r="V552" s="10"/>
      <c r="W552" s="2"/>
      <c r="X552" s="2"/>
      <c r="Y552" s="2"/>
    </row>
    <row r="553" spans="1:25" s="33" customFormat="1" ht="15.75" customHeight="1" x14ac:dyDescent="0.25">
      <c r="A553" s="1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/>
      <c r="P553"/>
      <c r="Q553" s="2"/>
      <c r="R553" s="2"/>
      <c r="S553" s="2"/>
      <c r="T553" s="3"/>
      <c r="U553" s="10"/>
      <c r="V553" s="10"/>
      <c r="W553" s="2"/>
      <c r="X553" s="2"/>
      <c r="Y553" s="2"/>
    </row>
    <row r="554" spans="1:25" s="33" customFormat="1" ht="15.75" customHeight="1" x14ac:dyDescent="0.25">
      <c r="A554" s="1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/>
      <c r="P554"/>
      <c r="Q554" s="2"/>
      <c r="R554" s="2"/>
      <c r="S554" s="2"/>
      <c r="T554" s="3"/>
      <c r="U554" s="10"/>
      <c r="V554" s="10"/>
      <c r="W554" s="2"/>
      <c r="X554" s="2"/>
      <c r="Y554" s="2"/>
    </row>
    <row r="555" spans="1:25" s="33" customFormat="1" ht="15.75" customHeight="1" x14ac:dyDescent="0.25">
      <c r="A555" s="1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/>
      <c r="P555"/>
      <c r="Q555" s="2"/>
      <c r="R555" s="2"/>
      <c r="S555" s="2"/>
      <c r="T555" s="3"/>
      <c r="U555" s="10"/>
      <c r="V555" s="10"/>
      <c r="W555" s="2"/>
      <c r="X555" s="2"/>
      <c r="Y555" s="2"/>
    </row>
    <row r="556" spans="1:25" s="33" customFormat="1" ht="15.75" customHeight="1" x14ac:dyDescent="0.25">
      <c r="A556" s="1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/>
      <c r="P556"/>
      <c r="Q556" s="2"/>
      <c r="R556" s="2"/>
      <c r="S556" s="2"/>
      <c r="T556" s="3"/>
      <c r="U556" s="10"/>
      <c r="V556" s="10"/>
      <c r="W556" s="2"/>
      <c r="X556" s="2"/>
      <c r="Y556" s="2"/>
    </row>
    <row r="557" spans="1:25" s="33" customFormat="1" ht="15.75" customHeight="1" x14ac:dyDescent="0.25">
      <c r="A557" s="1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/>
      <c r="P557"/>
      <c r="Q557" s="2"/>
      <c r="R557" s="2"/>
      <c r="S557" s="2"/>
      <c r="T557" s="3"/>
      <c r="U557" s="10"/>
      <c r="V557" s="10"/>
      <c r="W557" s="2"/>
      <c r="X557" s="2"/>
      <c r="Y557" s="2"/>
    </row>
    <row r="558" spans="1:25" s="33" customFormat="1" ht="15.75" customHeight="1" x14ac:dyDescent="0.25">
      <c r="A558" s="1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/>
      <c r="P558"/>
      <c r="Q558" s="2"/>
      <c r="R558" s="2"/>
      <c r="S558" s="2"/>
      <c r="T558" s="3"/>
      <c r="U558" s="10"/>
      <c r="V558" s="10"/>
      <c r="W558" s="2"/>
      <c r="X558" s="2"/>
      <c r="Y558" s="2"/>
    </row>
    <row r="559" spans="1:25" s="33" customFormat="1" ht="15.75" customHeight="1" x14ac:dyDescent="0.25">
      <c r="A559" s="1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/>
      <c r="P559"/>
      <c r="Q559" s="2"/>
      <c r="R559" s="2"/>
      <c r="S559" s="2"/>
      <c r="T559" s="3"/>
      <c r="U559" s="10"/>
      <c r="V559" s="10"/>
      <c r="W559" s="2"/>
      <c r="X559" s="2"/>
      <c r="Y559" s="2"/>
    </row>
    <row r="560" spans="1:25" s="33" customFormat="1" ht="15.75" customHeight="1" x14ac:dyDescent="0.25">
      <c r="A560" s="1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/>
      <c r="P560"/>
      <c r="Q560" s="2"/>
      <c r="R560" s="2"/>
      <c r="S560" s="2"/>
      <c r="T560" s="3"/>
      <c r="U560" s="10"/>
      <c r="V560" s="10"/>
      <c r="W560" s="2"/>
      <c r="X560" s="2"/>
      <c r="Y560" s="2"/>
    </row>
    <row r="561" spans="1:25" s="33" customFormat="1" ht="15.75" customHeight="1" x14ac:dyDescent="0.25">
      <c r="A561" s="1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/>
      <c r="P561"/>
      <c r="Q561" s="2"/>
      <c r="R561" s="2"/>
      <c r="S561" s="2"/>
      <c r="T561" s="3"/>
      <c r="U561" s="10"/>
      <c r="V561" s="10"/>
      <c r="W561" s="2"/>
      <c r="X561" s="2"/>
      <c r="Y561" s="2"/>
    </row>
    <row r="562" spans="1:25" s="33" customFormat="1" ht="15.75" customHeight="1" x14ac:dyDescent="0.25">
      <c r="A562" s="1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/>
      <c r="P562"/>
      <c r="Q562" s="2"/>
      <c r="R562" s="2"/>
      <c r="S562" s="2"/>
      <c r="T562" s="3"/>
      <c r="U562" s="10"/>
      <c r="V562" s="10"/>
      <c r="W562" s="2"/>
      <c r="X562" s="2"/>
      <c r="Y562" s="2"/>
    </row>
    <row r="563" spans="1:25" s="33" customFormat="1" ht="15.75" customHeight="1" x14ac:dyDescent="0.25">
      <c r="A563" s="1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/>
      <c r="P563"/>
      <c r="Q563" s="2"/>
      <c r="R563" s="2"/>
      <c r="S563" s="2"/>
      <c r="T563" s="3"/>
      <c r="U563" s="10"/>
      <c r="V563" s="10"/>
      <c r="W563" s="2"/>
      <c r="X563" s="2"/>
      <c r="Y563" s="2"/>
    </row>
    <row r="564" spans="1:25" s="33" customFormat="1" ht="15.75" customHeight="1" x14ac:dyDescent="0.25">
      <c r="A564" s="1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/>
      <c r="P564"/>
      <c r="Q564" s="2"/>
      <c r="R564" s="2"/>
      <c r="S564" s="2"/>
      <c r="T564" s="3"/>
      <c r="U564" s="10"/>
      <c r="V564" s="10"/>
      <c r="W564" s="2"/>
      <c r="X564" s="2"/>
      <c r="Y564" s="2"/>
    </row>
    <row r="565" spans="1:25" s="33" customFormat="1" ht="15.75" customHeight="1" x14ac:dyDescent="0.25">
      <c r="A565" s="1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/>
      <c r="P565"/>
      <c r="Q565" s="2"/>
      <c r="R565" s="2"/>
      <c r="S565" s="2"/>
      <c r="T565" s="3"/>
      <c r="U565" s="10"/>
      <c r="V565" s="10"/>
      <c r="W565" s="2"/>
      <c r="X565" s="2"/>
      <c r="Y565" s="2"/>
    </row>
    <row r="566" spans="1:25" s="33" customFormat="1" ht="15.75" customHeight="1" x14ac:dyDescent="0.25">
      <c r="A566" s="1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/>
      <c r="P566"/>
      <c r="Q566" s="2"/>
      <c r="R566" s="2"/>
      <c r="S566" s="2"/>
      <c r="T566" s="3"/>
      <c r="U566" s="10"/>
      <c r="V566" s="10"/>
      <c r="W566" s="2"/>
      <c r="X566" s="2"/>
      <c r="Y566" s="2"/>
    </row>
    <row r="567" spans="1:25" s="33" customFormat="1" ht="15.75" customHeight="1" x14ac:dyDescent="0.25">
      <c r="A567" s="1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/>
      <c r="P567"/>
      <c r="Q567" s="2"/>
      <c r="R567" s="2"/>
      <c r="S567" s="2"/>
      <c r="T567" s="3"/>
      <c r="U567" s="10"/>
      <c r="V567" s="10"/>
      <c r="W567" s="2"/>
      <c r="X567" s="2"/>
      <c r="Y567" s="2"/>
    </row>
    <row r="568" spans="1:25" s="33" customFormat="1" ht="15.75" customHeight="1" x14ac:dyDescent="0.25">
      <c r="A568" s="1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/>
      <c r="P568"/>
      <c r="Q568" s="2"/>
      <c r="R568" s="2"/>
      <c r="S568" s="2"/>
      <c r="T568" s="3"/>
      <c r="U568" s="10"/>
      <c r="V568" s="10"/>
      <c r="W568" s="2"/>
      <c r="X568" s="2"/>
      <c r="Y568" s="2"/>
    </row>
    <row r="569" spans="1:25" s="33" customFormat="1" ht="15.75" customHeight="1" x14ac:dyDescent="0.25">
      <c r="A569" s="1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/>
      <c r="P569"/>
      <c r="Q569" s="2"/>
      <c r="R569" s="2"/>
      <c r="S569" s="2"/>
      <c r="T569" s="3"/>
      <c r="U569" s="10"/>
      <c r="V569" s="10"/>
      <c r="W569" s="2"/>
      <c r="X569" s="2"/>
      <c r="Y569" s="2"/>
    </row>
    <row r="570" spans="1:25" s="33" customFormat="1" ht="15.75" customHeight="1" x14ac:dyDescent="0.25">
      <c r="A570" s="1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/>
      <c r="P570"/>
      <c r="Q570" s="2"/>
      <c r="R570" s="2"/>
      <c r="S570" s="2"/>
      <c r="T570" s="3"/>
      <c r="U570" s="10"/>
      <c r="V570" s="10"/>
      <c r="W570" s="2"/>
      <c r="X570" s="2"/>
      <c r="Y570" s="2"/>
    </row>
    <row r="571" spans="1:25" s="33" customFormat="1" ht="15.75" customHeight="1" x14ac:dyDescent="0.25">
      <c r="A571" s="1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/>
      <c r="P571"/>
      <c r="Q571" s="2"/>
      <c r="R571" s="2"/>
      <c r="S571" s="2"/>
      <c r="T571" s="3"/>
      <c r="U571" s="10"/>
      <c r="V571" s="10"/>
      <c r="W571" s="2"/>
      <c r="X571" s="2"/>
      <c r="Y571" s="2"/>
    </row>
    <row r="572" spans="1:25" s="33" customFormat="1" ht="15.75" customHeight="1" x14ac:dyDescent="0.25">
      <c r="A572" s="1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/>
      <c r="P572"/>
      <c r="Q572" s="2"/>
      <c r="R572" s="2"/>
      <c r="S572" s="2"/>
      <c r="T572" s="3"/>
      <c r="U572" s="10"/>
      <c r="V572" s="10"/>
      <c r="W572" s="2"/>
      <c r="X572" s="2"/>
      <c r="Y572" s="2"/>
    </row>
    <row r="573" spans="1:25" s="33" customFormat="1" ht="15.75" customHeight="1" x14ac:dyDescent="0.25">
      <c r="A573" s="1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/>
      <c r="P573"/>
      <c r="Q573" s="2"/>
      <c r="R573" s="2"/>
      <c r="S573" s="2"/>
      <c r="T573" s="3"/>
      <c r="U573" s="10"/>
      <c r="V573" s="10"/>
      <c r="W573" s="2"/>
      <c r="X573" s="2"/>
      <c r="Y573" s="2"/>
    </row>
    <row r="574" spans="1:25" s="33" customFormat="1" ht="15.75" customHeight="1" x14ac:dyDescent="0.25">
      <c r="A574" s="1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/>
      <c r="P574"/>
      <c r="Q574" s="2"/>
      <c r="R574" s="2"/>
      <c r="S574" s="2"/>
      <c r="T574" s="3"/>
      <c r="U574" s="10"/>
      <c r="V574" s="10"/>
      <c r="W574" s="2"/>
      <c r="X574" s="2"/>
      <c r="Y574" s="2"/>
    </row>
    <row r="575" spans="1:25" s="33" customFormat="1" ht="15.75" customHeight="1" x14ac:dyDescent="0.25">
      <c r="A575" s="1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/>
      <c r="P575"/>
      <c r="Q575" s="2"/>
      <c r="R575" s="2"/>
      <c r="S575" s="2"/>
      <c r="T575" s="3"/>
      <c r="U575" s="10"/>
      <c r="V575" s="10"/>
      <c r="W575" s="2"/>
      <c r="X575" s="2"/>
      <c r="Y575" s="2"/>
    </row>
    <row r="576" spans="1:25" s="33" customFormat="1" ht="15.75" customHeight="1" x14ac:dyDescent="0.25">
      <c r="A576" s="1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/>
      <c r="P576"/>
      <c r="Q576" s="2"/>
      <c r="R576" s="2"/>
      <c r="S576" s="2"/>
      <c r="T576" s="3"/>
      <c r="U576" s="10"/>
      <c r="V576" s="10"/>
      <c r="W576" s="2"/>
      <c r="X576" s="2"/>
      <c r="Y576" s="2"/>
    </row>
    <row r="577" spans="1:25" s="33" customFormat="1" ht="15.75" customHeight="1" x14ac:dyDescent="0.25">
      <c r="A577" s="1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/>
      <c r="P577"/>
      <c r="Q577" s="2"/>
      <c r="R577" s="2"/>
      <c r="S577" s="2"/>
      <c r="T577" s="3"/>
      <c r="U577" s="10"/>
      <c r="V577" s="10"/>
      <c r="W577" s="2"/>
      <c r="X577" s="2"/>
      <c r="Y577" s="2"/>
    </row>
    <row r="578" spans="1:25" s="33" customFormat="1" ht="15.75" customHeight="1" x14ac:dyDescent="0.25">
      <c r="A578" s="1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/>
      <c r="P578"/>
      <c r="Q578" s="2"/>
      <c r="R578" s="2"/>
      <c r="S578" s="2"/>
      <c r="T578" s="3"/>
      <c r="U578" s="10"/>
      <c r="V578" s="10"/>
      <c r="W578" s="2"/>
      <c r="X578" s="2"/>
      <c r="Y578" s="2"/>
    </row>
    <row r="579" spans="1:25" s="33" customFormat="1" ht="15.75" customHeight="1" x14ac:dyDescent="0.25">
      <c r="A579" s="1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/>
      <c r="P579"/>
      <c r="Q579" s="2"/>
      <c r="R579" s="2"/>
      <c r="S579" s="2"/>
      <c r="T579" s="3"/>
      <c r="U579" s="10"/>
      <c r="V579" s="10"/>
      <c r="W579" s="2"/>
      <c r="X579" s="2"/>
      <c r="Y579" s="2"/>
    </row>
    <row r="580" spans="1:25" s="33" customFormat="1" ht="15.75" customHeight="1" x14ac:dyDescent="0.25">
      <c r="A580" s="1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/>
      <c r="P580"/>
      <c r="Q580" s="2"/>
      <c r="R580" s="2"/>
      <c r="S580" s="2"/>
      <c r="T580" s="3"/>
      <c r="U580" s="10"/>
      <c r="V580" s="10"/>
      <c r="W580" s="2"/>
      <c r="X580" s="2"/>
      <c r="Y580" s="2"/>
    </row>
    <row r="581" spans="1:25" s="33" customFormat="1" ht="15.75" customHeight="1" x14ac:dyDescent="0.25">
      <c r="A581" s="1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/>
      <c r="P581"/>
      <c r="Q581" s="2"/>
      <c r="R581" s="2"/>
      <c r="S581" s="2"/>
      <c r="T581" s="3"/>
      <c r="U581" s="10"/>
      <c r="V581" s="10"/>
      <c r="W581" s="2"/>
      <c r="X581" s="2"/>
      <c r="Y581" s="2"/>
    </row>
    <row r="582" spans="1:25" s="13" customFormat="1" ht="18.75" x14ac:dyDescent="0.3">
      <c r="A582" s="1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/>
      <c r="P582"/>
      <c r="Q582" s="2"/>
      <c r="R582" s="2"/>
      <c r="S582" s="2"/>
      <c r="T582" s="3"/>
      <c r="U582" s="10"/>
      <c r="V582" s="10"/>
      <c r="W582" s="2"/>
      <c r="X582" s="2"/>
      <c r="Y582" s="2"/>
    </row>
    <row r="583" spans="1:25" s="13" customFormat="1" ht="18.75" x14ac:dyDescent="0.3">
      <c r="A583" s="1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/>
      <c r="P583"/>
      <c r="Q583" s="2"/>
      <c r="R583" s="2"/>
      <c r="S583" s="2"/>
      <c r="T583" s="3"/>
      <c r="U583" s="10"/>
      <c r="V583" s="10"/>
      <c r="W583" s="2"/>
      <c r="X583" s="2"/>
      <c r="Y583" s="2"/>
    </row>
    <row r="584" spans="1:25" s="13" customFormat="1" ht="18.75" x14ac:dyDescent="0.3">
      <c r="A584" s="1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/>
      <c r="P584"/>
      <c r="Q584" s="2"/>
      <c r="R584" s="2"/>
      <c r="S584" s="2"/>
      <c r="T584" s="3"/>
      <c r="U584" s="10"/>
      <c r="V584" s="10"/>
      <c r="W584" s="2"/>
      <c r="X584" s="2"/>
      <c r="Y584" s="2"/>
    </row>
    <row r="585" spans="1:25" s="13" customFormat="1" ht="18.75" x14ac:dyDescent="0.3">
      <c r="A585" s="1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/>
      <c r="P585"/>
      <c r="Q585" s="2"/>
      <c r="R585" s="2"/>
      <c r="S585" s="2"/>
      <c r="T585" s="3"/>
      <c r="U585" s="10"/>
      <c r="V585" s="10"/>
      <c r="W585" s="2"/>
      <c r="X585" s="2"/>
      <c r="Y585" s="2"/>
    </row>
    <row r="586" spans="1:25" s="13" customFormat="1" ht="18.75" x14ac:dyDescent="0.3">
      <c r="A586" s="1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/>
      <c r="P586"/>
      <c r="Q586" s="2"/>
      <c r="R586" s="2"/>
      <c r="S586" s="2"/>
      <c r="T586" s="3"/>
      <c r="U586" s="10"/>
      <c r="V586" s="10"/>
      <c r="W586" s="2"/>
      <c r="X586" s="2"/>
      <c r="Y586" s="2"/>
    </row>
    <row r="587" spans="1:25" s="19" customFormat="1" x14ac:dyDescent="0.25">
      <c r="A587" s="1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/>
      <c r="P587"/>
      <c r="Q587" s="2"/>
      <c r="R587" s="2"/>
      <c r="S587" s="2"/>
      <c r="T587" s="3"/>
      <c r="U587" s="10"/>
      <c r="V587" s="10"/>
      <c r="W587" s="2"/>
      <c r="X587" s="2"/>
      <c r="Y587" s="2"/>
    </row>
  </sheetData>
  <sortState ref="A278:FG288">
    <sortCondition descending="1" ref="O278:O288"/>
  </sortState>
  <mergeCells count="17">
    <mergeCell ref="Y4:Y6"/>
    <mergeCell ref="A4:A6"/>
    <mergeCell ref="M4:M6"/>
    <mergeCell ref="N4:N6"/>
    <mergeCell ref="Q4:Q6"/>
    <mergeCell ref="P4:P6"/>
    <mergeCell ref="R4:R6"/>
    <mergeCell ref="S4:S6"/>
    <mergeCell ref="X4:X6"/>
    <mergeCell ref="W4:W6"/>
    <mergeCell ref="V4:V6"/>
    <mergeCell ref="B4:K5"/>
    <mergeCell ref="A289:K289"/>
    <mergeCell ref="A3:Q3"/>
    <mergeCell ref="O4:O6"/>
    <mergeCell ref="T4:T6"/>
    <mergeCell ref="U4:U6"/>
  </mergeCells>
  <dataValidations count="36">
    <dataValidation type="whole" operator="lessThanOrEqual" allowBlank="1" showInputMessage="1" showErrorMessage="1" sqref="H188:I236 C121:C187 C7:C66 J67:J120 F237:G288 B67:B236">
      <formula1>10</formula1>
    </dataValidation>
    <dataValidation type="list" allowBlank="1" showInputMessage="1" showErrorMessage="1" sqref="H237:H288 H67:H120 B237:B288">
      <formula1>$AC$1:$AW$1</formula1>
    </dataValidation>
    <dataValidation type="whole" operator="lessThanOrEqual" allowBlank="1" showInputMessage="1" showErrorMessage="1" sqref="H7:H66 I67:I120 E67:E120">
      <formula1>5</formula1>
    </dataValidation>
    <dataValidation type="whole" operator="lessThanOrEqual" allowBlank="1" showInputMessage="1" showErrorMessage="1" sqref="J7:J66 G121:G187 F7:F120 K121:K236">
      <formula1>4</formula1>
    </dataValidation>
    <dataValidation type="whole" operator="lessThanOrEqual" allowBlank="1" showInputMessage="1" showErrorMessage="1" sqref="C188:C236 E7:E66 K7:K66 G67:G120 E121:E236">
      <formula1>6</formula1>
    </dataValidation>
    <dataValidation type="list" allowBlank="1" showInputMessage="1" showErrorMessage="1" sqref="K67:K120 D237:E288">
      <formula1>$AC$1:$AS$1</formula1>
    </dataValidation>
    <dataValidation type="whole" operator="lessThanOrEqual" allowBlank="1" showInputMessage="1" showErrorMessage="1" sqref="D188:D236 I237:J288 H121:H187 C237:C288">
      <formula1>9</formula1>
    </dataValidation>
    <dataValidation type="list" allowBlank="1" showInputMessage="1" showErrorMessage="1" sqref="G188:G236 I121:I187">
      <formula1>$AC$1:$AQ$1</formula1>
    </dataValidation>
    <dataValidation type="list" allowBlank="1" showInputMessage="1" showErrorMessage="1" sqref="F188:F236">
      <formula1>$AC$1:$AM$1</formula1>
    </dataValidation>
    <dataValidation type="whole" operator="lessThanOrEqual" allowBlank="1" showInputMessage="1" showErrorMessage="1" sqref="J188:J236 K237:K288">
      <formula1>8</formula1>
    </dataValidation>
    <dataValidation type="whole" operator="equal" allowBlank="1" showInputMessage="1" showErrorMessage="1" sqref="U7:U66">
      <formula1>4</formula1>
    </dataValidation>
    <dataValidation type="whole" operator="equal" allowBlank="1" showInputMessage="1" showErrorMessage="1" sqref="U278:U288">
      <formula1>11</formula1>
    </dataValidation>
    <dataValidation type="whole" operator="equal" allowBlank="1" showInputMessage="1" showErrorMessage="1" sqref="U237:U277">
      <formula1>10</formula1>
    </dataValidation>
    <dataValidation type="whole" operator="equal" allowBlank="1" showInputMessage="1" showErrorMessage="1" sqref="U188:U236">
      <formula1>9</formula1>
    </dataValidation>
    <dataValidation type="whole" operator="equal" allowBlank="1" showInputMessage="1" showErrorMessage="1" sqref="U121:U187">
      <formula1>7</formula1>
    </dataValidation>
    <dataValidation type="whole" operator="equal" allowBlank="1" showInputMessage="1" showErrorMessage="1" sqref="U98:U120">
      <formula1>6</formula1>
    </dataValidation>
    <dataValidation type="whole" operator="equal" allowBlank="1" showInputMessage="1" showErrorMessage="1" sqref="U67:U97">
      <formula1>5</formula1>
    </dataValidation>
    <dataValidation type="list" allowBlank="1" showInputMessage="1" showErrorMessage="1" sqref="B7:B66">
      <formula1>$AC$1:$AG$1</formula1>
    </dataValidation>
    <dataValidation type="whole" operator="lessThanOrEqual" allowBlank="1" showInputMessage="1" showErrorMessage="1" sqref="D7:D66 G7:G66">
      <formula1>2</formula1>
    </dataValidation>
    <dataValidation type="list" allowBlank="1" showInputMessage="1" showErrorMessage="1" sqref="L7:L66">
      <formula1>$B$1:$C$1</formula1>
    </dataValidation>
    <dataValidation type="list" operator="lessThanOrEqual" allowBlank="1" showInputMessage="1" showErrorMessage="1" sqref="I7:I66">
      <formula1>$E$1:$F$1</formula1>
    </dataValidation>
    <dataValidation type="whole" operator="lessThanOrEqual" allowBlank="1" showInputMessage="1" showErrorMessage="1" sqref="C67:C120">
      <formula1>3</formula1>
    </dataValidation>
    <dataValidation type="list" allowBlank="1" showInputMessage="1" showErrorMessage="1" sqref="D67:D120">
      <formula1>$AC$1:$AK$1</formula1>
    </dataValidation>
    <dataValidation type="custom" allowBlank="1" showInputMessage="1" showErrorMessage="1" sqref="O67:O120">
      <formula1>M67/65</formula1>
    </dataValidation>
    <dataValidation type="list" allowBlank="1" showInputMessage="1" showErrorMessage="1" sqref="D121:D187">
      <formula1>$AC$1:$AU$1</formula1>
    </dataValidation>
    <dataValidation type="list" allowBlank="1" showInputMessage="1" showErrorMessage="1" sqref="F121:F187">
      <formula1>$AC$1:$BC$1</formula1>
    </dataValidation>
    <dataValidation type="whole" operator="lessThanOrEqual" allowBlank="1" showInputMessage="1" showErrorMessage="1" sqref="J121:J187">
      <formula1>12</formula1>
    </dataValidation>
    <dataValidation type="custom" allowBlank="1" showInputMessage="1" showErrorMessage="1" sqref="O188:O236">
      <formula1>M188/75</formula1>
    </dataValidation>
    <dataValidation type="custom" allowBlank="1" showInputMessage="1" showErrorMessage="1" sqref="O185:O187">
      <formula1>#REF!/84</formula1>
    </dataValidation>
    <dataValidation type="custom" allowBlank="1" showInputMessage="1" showErrorMessage="1" sqref="M7:M66">
      <formula1>SUM(B7:L7)</formula1>
    </dataValidation>
    <dataValidation type="custom" allowBlank="1" showInputMessage="1" showErrorMessage="1" sqref="O7:O66">
      <formula1>M7/48</formula1>
    </dataValidation>
    <dataValidation type="custom" allowBlank="1" showInputMessage="1" showErrorMessage="1" sqref="O237:O288">
      <formula1>M237/91</formula1>
    </dataValidation>
    <dataValidation type="custom" allowBlank="1" showInputMessage="1" showErrorMessage="1" sqref="O121:O184">
      <formula1>#REF!/84</formula1>
    </dataValidation>
    <dataValidation type="whole" operator="equal" allowBlank="1" showInputMessage="1" showErrorMessage="1" sqref="L67:L288">
      <formula1>0</formula1>
    </dataValidation>
    <dataValidation type="list" allowBlank="1" showInputMessage="1" showErrorMessage="1" sqref="P7:P288">
      <formula1>$T$1:$V$1</formula1>
    </dataValidation>
    <dataValidation type="custom" allowBlank="1" showInputMessage="1" showErrorMessage="1" sqref="M67:M288">
      <formula1>SUM(B67:K67)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русский язык</vt:lpstr>
      <vt:lpstr>'русский язык'!Заголовки_для_печати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2020-10-14T07:10:01Z</dcterms:modified>
</cp:coreProperties>
</file>